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НАТАША\интернат11\2 неделя\"/>
    </mc:Choice>
  </mc:AlternateContent>
  <xr:revisionPtr revIDLastSave="0" documentId="13_ncr:1_{F037C4DD-204E-4960-957F-4279950D3B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188" i="1" l="1"/>
  <c r="F188" i="1"/>
  <c r="G188" i="1"/>
  <c r="D188" i="1"/>
  <c r="E148" i="1"/>
  <c r="F148" i="1"/>
  <c r="G148" i="1"/>
  <c r="D148" i="1"/>
  <c r="E159" i="1"/>
  <c r="F159" i="1"/>
  <c r="G159" i="1"/>
  <c r="D159" i="1"/>
  <c r="E118" i="1"/>
  <c r="F118" i="1"/>
  <c r="G118" i="1"/>
  <c r="D118" i="1"/>
  <c r="E52" i="1" l="1"/>
  <c r="F52" i="1"/>
  <c r="G52" i="1"/>
  <c r="D52" i="1"/>
  <c r="E35" i="1"/>
  <c r="F35" i="1"/>
  <c r="G35" i="1"/>
  <c r="D35" i="1"/>
  <c r="G199" i="1"/>
  <c r="F199" i="1"/>
  <c r="E199" i="1"/>
  <c r="D199" i="1"/>
  <c r="G195" i="1"/>
  <c r="F195" i="1"/>
  <c r="E195" i="1"/>
  <c r="D195" i="1"/>
  <c r="G183" i="1"/>
  <c r="F183" i="1"/>
  <c r="E183" i="1"/>
  <c r="D183" i="1"/>
  <c r="G174" i="1"/>
  <c r="G201" i="1" s="1"/>
  <c r="F174" i="1"/>
  <c r="E174" i="1"/>
  <c r="D174" i="1"/>
  <c r="G155" i="1"/>
  <c r="F155" i="1"/>
  <c r="E155" i="1"/>
  <c r="D155" i="1"/>
  <c r="G143" i="1"/>
  <c r="F143" i="1"/>
  <c r="E143" i="1"/>
  <c r="D143" i="1"/>
  <c r="G133" i="1"/>
  <c r="F133" i="1"/>
  <c r="E133" i="1"/>
  <c r="E161" i="1" s="1"/>
  <c r="D133" i="1"/>
  <c r="G114" i="1"/>
  <c r="F114" i="1"/>
  <c r="E114" i="1"/>
  <c r="D114" i="1"/>
  <c r="G107" i="1"/>
  <c r="F107" i="1"/>
  <c r="E107" i="1"/>
  <c r="D107" i="1"/>
  <c r="G102" i="1"/>
  <c r="F102" i="1"/>
  <c r="E102" i="1"/>
  <c r="D102" i="1"/>
  <c r="G93" i="1"/>
  <c r="G120" i="1" s="1"/>
  <c r="F93" i="1"/>
  <c r="E93" i="1"/>
  <c r="D93" i="1"/>
  <c r="D120" i="1" s="1"/>
  <c r="G78" i="1"/>
  <c r="F78" i="1"/>
  <c r="E78" i="1"/>
  <c r="D78" i="1"/>
  <c r="G74" i="1"/>
  <c r="F74" i="1"/>
  <c r="E74" i="1"/>
  <c r="D74" i="1"/>
  <c r="G67" i="1"/>
  <c r="F67" i="1"/>
  <c r="E67" i="1"/>
  <c r="D67" i="1"/>
  <c r="G61" i="1"/>
  <c r="F61" i="1"/>
  <c r="F80" i="1" s="1"/>
  <c r="E61" i="1"/>
  <c r="E80" i="1" s="1"/>
  <c r="D61" i="1"/>
  <c r="G31" i="1"/>
  <c r="F31" i="1"/>
  <c r="E31" i="1"/>
  <c r="D31" i="1"/>
  <c r="G25" i="1"/>
  <c r="F25" i="1"/>
  <c r="E25" i="1"/>
  <c r="D25" i="1"/>
  <c r="G20" i="1"/>
  <c r="F20" i="1"/>
  <c r="E20" i="1"/>
  <c r="D20" i="1"/>
  <c r="G10" i="1"/>
  <c r="F10" i="1"/>
  <c r="F37" i="1" s="1"/>
  <c r="E10" i="1"/>
  <c r="D10" i="1"/>
  <c r="G161" i="1" l="1"/>
  <c r="F120" i="1"/>
  <c r="F201" i="1"/>
  <c r="G80" i="1"/>
  <c r="E201" i="1"/>
  <c r="D201" i="1"/>
  <c r="D80" i="1"/>
  <c r="F161" i="1"/>
  <c r="G37" i="1"/>
  <c r="D37" i="1"/>
  <c r="D161" i="1"/>
  <c r="E37" i="1"/>
  <c r="E120" i="1"/>
</calcChain>
</file>

<file path=xl/sharedStrings.xml><?xml version="1.0" encoding="utf-8"?>
<sst xmlns="http://schemas.openxmlformats.org/spreadsheetml/2006/main" count="257" uniqueCount="124">
  <si>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</si>
  <si>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</si>
  <si>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</si>
  <si>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</si>
  <si>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</si>
  <si>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</si>
  <si>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</si>
  <si>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</si>
  <si>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</si>
  <si>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</si>
  <si>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</si>
  <si>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</si>
  <si>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</si>
  <si>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</si>
  <si>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</si>
  <si>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</si>
  <si>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</si>
  <si>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</si>
  <si>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</si>
  <si>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</si>
  <si>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</si>
  <si>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</si>
  <si>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</si>
  <si>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</si>
  <si>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</si>
  <si>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</si>
  <si>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</si>
  <si>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</si>
  <si>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</si>
  <si>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</si>
  <si>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</si>
  <si>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</si>
  <si>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</si>
  <si>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</si>
  <si>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</si>
  <si>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</si>
  <si>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</si>
  <si>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</si>
  <si>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</si>
  <si>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</si>
  <si>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</si>
  <si>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</si>
  <si>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</si>
  <si>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</si>
  <si>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</si>
  <si>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</si>
  <si>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</si>
  <si>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</si>
  <si>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</si>
  <si>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</si>
  <si>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</si>
  <si>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</si>
  <si>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</si>
  <si>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</si>
  <si>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</si>
  <si>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247/06**</t>
  </si>
  <si>
    <t>Каша рисовая на воде без сл/м</t>
  </si>
  <si>
    <t>210/17*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</si>
  <si>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</si>
  <si>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</si>
  <si>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</si>
  <si>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</si>
  <si>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</si>
  <si>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</si>
  <si>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</si>
  <si>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</si>
  <si>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</si>
  <si>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</si>
  <si>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</si>
  <si>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Овощи натуральные солёные (огурец)</t>
  </si>
  <si>
    <t>70/17*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</si>
  <si>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</si>
  <si>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</si>
  <si>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</si>
  <si>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</si>
  <si>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</si>
  <si>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</si>
  <si>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Каша пшённая на воде без сл/м</t>
  </si>
  <si>
    <t>Компот из смеси сухофруктов, витамин С</t>
  </si>
  <si>
    <t>1 день 2 неделя</t>
  </si>
  <si>
    <t>Салат из моркови с сахаром</t>
  </si>
  <si>
    <t>62/17*</t>
  </si>
  <si>
    <t>Щи из свежей капусты с картофелем без сметаны</t>
  </si>
  <si>
    <t>88/17*</t>
  </si>
  <si>
    <t>Пюре гороховое</t>
  </si>
  <si>
    <t>306/17*</t>
  </si>
  <si>
    <t>50/250</t>
  </si>
  <si>
    <t>2 день 2 неделя</t>
  </si>
  <si>
    <t>Борщ "Сибирский" без сметаны</t>
  </si>
  <si>
    <t>111/04***</t>
  </si>
  <si>
    <t>Салат картофельный с зелёным горошком</t>
  </si>
  <si>
    <t>23/06**</t>
  </si>
  <si>
    <t>Бигус с говядиной</t>
  </si>
  <si>
    <t>594/13****</t>
  </si>
  <si>
    <t>3 день 2 неделя</t>
  </si>
  <si>
    <t>Икра кабачковая</t>
  </si>
  <si>
    <t>57/16****</t>
  </si>
  <si>
    <t>Суп с крупой и рыбными консервами</t>
  </si>
  <si>
    <t>63/06**</t>
  </si>
  <si>
    <t>Кисель плодово-ягодный, витамин С</t>
  </si>
  <si>
    <t>4 день 2 неделя</t>
  </si>
  <si>
    <t>Суп-лапша домашняя с птицей отварной</t>
  </si>
  <si>
    <t>200/10</t>
  </si>
  <si>
    <t>113/17*</t>
  </si>
  <si>
    <t>Котлеты мясные паровые без сл/м</t>
  </si>
  <si>
    <t>Винегрет овощной (без капусты)</t>
  </si>
  <si>
    <t>1/06**</t>
  </si>
  <si>
    <t>5 день 2 неделя</t>
  </si>
  <si>
    <t>Каша пять злаков на воде без сл/м</t>
  </si>
  <si>
    <t>180/5</t>
  </si>
  <si>
    <t>311/04***</t>
  </si>
  <si>
    <t>Салат из свеклы</t>
  </si>
  <si>
    <t>52/17*</t>
  </si>
  <si>
    <t>Суп из овощей  без сметаны</t>
  </si>
  <si>
    <t>99/17*</t>
  </si>
  <si>
    <t>Гуляш из отварного мяса</t>
  </si>
  <si>
    <t>55/75</t>
  </si>
  <si>
    <t>142/17*</t>
  </si>
  <si>
    <t xml:space="preserve">Чай с сахаром </t>
  </si>
  <si>
    <t>424/17*</t>
  </si>
  <si>
    <t>Булочка "Домашняя" (тесто на воде)</t>
  </si>
  <si>
    <t xml:space="preserve">Тефтели мясные паровые </t>
  </si>
  <si>
    <t xml:space="preserve">Картофель тушёный по-домашнему 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</si>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</sst>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06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4"/>
  <sheetViews>
    <sheetView tabSelected="1" workbookViewId="0">
      <selection activeCell="A2" sqref="A2:G2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0" t="s">
        <v>123</v>
      </c>
      <c r="B1" s="61"/>
      <c r="C1" s="61"/>
      <c r="D1" s="61"/>
      <c r="E1" s="61"/>
      <c r="F1" s="61"/>
      <c r="G1" s="6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7">
        <v>45768</v>
      </c>
      <c r="B2" s="68"/>
      <c r="C2" s="68"/>
      <c r="D2" s="68"/>
      <c r="E2" s="68"/>
      <c r="F2" s="68"/>
      <c r="G2" s="6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0" t="s">
        <v>79</v>
      </c>
      <c r="B3" s="61"/>
      <c r="C3" s="61"/>
      <c r="D3" s="61"/>
      <c r="E3" s="61"/>
      <c r="F3" s="61"/>
      <c r="G3" s="6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7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35</v>
      </c>
      <c r="B6" s="5">
        <v>180</v>
      </c>
      <c r="C6" s="5" t="s">
        <v>36</v>
      </c>
      <c r="D6" s="5">
        <v>6.23</v>
      </c>
      <c r="E6" s="5">
        <v>7.52</v>
      </c>
      <c r="F6" s="5">
        <v>27.06</v>
      </c>
      <c r="G6" s="5">
        <v>200.9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37</v>
      </c>
      <c r="B7" s="5" t="s">
        <v>38</v>
      </c>
      <c r="C7" s="5"/>
      <c r="D7" s="25">
        <v>0.52</v>
      </c>
      <c r="E7" s="26"/>
      <c r="F7" s="27">
        <v>12.74</v>
      </c>
      <c r="G7" s="27">
        <v>53.04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11</v>
      </c>
      <c r="B8" s="5">
        <v>200</v>
      </c>
      <c r="C8" s="5" t="s">
        <v>31</v>
      </c>
      <c r="D8" s="5"/>
      <c r="E8" s="5"/>
      <c r="F8" s="5">
        <v>15</v>
      </c>
      <c r="G8" s="5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13</v>
      </c>
      <c r="B9" s="5">
        <v>50</v>
      </c>
      <c r="C9" s="5"/>
      <c r="D9" s="5">
        <v>3.8</v>
      </c>
      <c r="E9" s="5">
        <v>0.4</v>
      </c>
      <c r="F9" s="5">
        <v>24.6</v>
      </c>
      <c r="G9" s="5">
        <v>117.2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14</v>
      </c>
      <c r="B10" s="2"/>
      <c r="C10" s="5"/>
      <c r="D10" s="11">
        <f t="shared" ref="D10:G10" si="0">D6+D7+D8+D9</f>
        <v>10.55</v>
      </c>
      <c r="E10" s="11">
        <f t="shared" si="0"/>
        <v>7.92</v>
      </c>
      <c r="F10" s="11">
        <f t="shared" si="0"/>
        <v>79.400000000000006</v>
      </c>
      <c r="G10" s="11">
        <f t="shared" si="0"/>
        <v>431.14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4" t="s">
        <v>15</v>
      </c>
      <c r="B12" s="24"/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80</v>
      </c>
      <c r="B13" s="10">
        <v>60</v>
      </c>
      <c r="C13" s="10" t="s">
        <v>81</v>
      </c>
      <c r="D13" s="8">
        <v>1.5</v>
      </c>
      <c r="E13" s="8">
        <v>0.11</v>
      </c>
      <c r="F13" s="8">
        <v>10.94</v>
      </c>
      <c r="G13" s="8">
        <v>50.8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3" t="s">
        <v>82</v>
      </c>
      <c r="B14" s="10">
        <v>200</v>
      </c>
      <c r="C14" s="7" t="s">
        <v>83</v>
      </c>
      <c r="D14" s="8">
        <v>1.45</v>
      </c>
      <c r="E14" s="8">
        <v>3.52</v>
      </c>
      <c r="F14" s="8">
        <v>7.1</v>
      </c>
      <c r="G14" s="8">
        <v>65.81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49</v>
      </c>
      <c r="B15" s="10">
        <v>100</v>
      </c>
      <c r="C15" s="7" t="s">
        <v>50</v>
      </c>
      <c r="D15" s="8">
        <v>12.54</v>
      </c>
      <c r="E15" s="8">
        <v>18.489999999999998</v>
      </c>
      <c r="F15" s="8">
        <v>9.6</v>
      </c>
      <c r="G15" s="8">
        <v>254.9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84</v>
      </c>
      <c r="B16" s="10">
        <v>150</v>
      </c>
      <c r="C16" s="7" t="s">
        <v>85</v>
      </c>
      <c r="D16" s="8">
        <v>16.28</v>
      </c>
      <c r="E16" s="8">
        <v>4.3600000000000003</v>
      </c>
      <c r="F16" s="8">
        <v>34</v>
      </c>
      <c r="G16" s="8">
        <v>240.34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45</v>
      </c>
      <c r="B17" s="10">
        <v>200</v>
      </c>
      <c r="C17" s="7" t="s">
        <v>21</v>
      </c>
      <c r="D17" s="8">
        <v>1.92</v>
      </c>
      <c r="E17" s="8">
        <v>0.11</v>
      </c>
      <c r="F17" s="8">
        <v>38.83</v>
      </c>
      <c r="G17" s="8">
        <v>164.02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22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/>
      <c r="B19" s="10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14</v>
      </c>
      <c r="B20" s="2"/>
      <c r="C20" s="5"/>
      <c r="D20" s="11">
        <f t="shared" ref="D20:G20" si="1">D13+D14+D15+D16+D17+D18+D19</f>
        <v>36.739999999999995</v>
      </c>
      <c r="E20" s="11">
        <f t="shared" si="1"/>
        <v>27.189999999999998</v>
      </c>
      <c r="F20" s="11">
        <f t="shared" si="1"/>
        <v>120.42</v>
      </c>
      <c r="G20" s="11">
        <f t="shared" si="1"/>
        <v>873.27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5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 t="s">
        <v>23</v>
      </c>
      <c r="B22" s="24"/>
      <c r="C22" s="24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24</v>
      </c>
      <c r="B23" s="10">
        <v>100</v>
      </c>
      <c r="C23" s="7"/>
      <c r="D23" s="8">
        <v>1.5</v>
      </c>
      <c r="E23" s="8">
        <v>9.6</v>
      </c>
      <c r="F23" s="8">
        <v>14.4</v>
      </c>
      <c r="G23" s="8">
        <v>417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0" t="s">
        <v>60</v>
      </c>
      <c r="B24" s="21">
        <v>200</v>
      </c>
      <c r="C24" s="22" t="s">
        <v>61</v>
      </c>
      <c r="D24" s="23">
        <v>0.68</v>
      </c>
      <c r="E24" s="23"/>
      <c r="F24" s="23">
        <v>29.62</v>
      </c>
      <c r="G24" s="23">
        <v>121.2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 t="s">
        <v>14</v>
      </c>
      <c r="B25" s="2"/>
      <c r="C25" s="5"/>
      <c r="D25" s="11">
        <f t="shared" ref="D25:G25" si="2">D23+D24</f>
        <v>2.1800000000000002</v>
      </c>
      <c r="E25" s="11">
        <f t="shared" si="2"/>
        <v>9.6</v>
      </c>
      <c r="F25" s="11">
        <f t="shared" si="2"/>
        <v>44.02</v>
      </c>
      <c r="G25" s="11">
        <f t="shared" si="2"/>
        <v>538.20000000000005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4" t="s">
        <v>27</v>
      </c>
      <c r="B27" s="24"/>
      <c r="C27" s="24"/>
      <c r="D27" s="24"/>
      <c r="E27" s="24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28</v>
      </c>
      <c r="B28" s="5" t="s">
        <v>86</v>
      </c>
      <c r="C28" s="7" t="s">
        <v>30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65</v>
      </c>
      <c r="B29" s="10" t="s">
        <v>66</v>
      </c>
      <c r="C29" s="7" t="s">
        <v>67</v>
      </c>
      <c r="D29" s="8">
        <v>0.06</v>
      </c>
      <c r="E29" s="8"/>
      <c r="F29" s="8">
        <v>15.21</v>
      </c>
      <c r="G29" s="8">
        <v>61.1</v>
      </c>
      <c r="H29" s="1"/>
      <c r="I29" s="13"/>
      <c r="J29" s="14"/>
      <c r="K29" s="14"/>
      <c r="L29" s="16"/>
      <c r="M29" s="16"/>
      <c r="N29" s="16"/>
      <c r="O29" s="16"/>
      <c r="P29" s="13"/>
      <c r="Q29" s="14"/>
      <c r="R29" s="14"/>
      <c r="S29" s="16"/>
      <c r="T29" s="16"/>
      <c r="U29" s="16"/>
      <c r="V29" s="16"/>
      <c r="W29" s="1"/>
      <c r="X29" s="1"/>
      <c r="Y29" s="1"/>
      <c r="Z29" s="1"/>
    </row>
    <row r="30" spans="1:26" ht="12.75" customHeight="1" x14ac:dyDescent="0.2">
      <c r="A30" s="9" t="s">
        <v>13</v>
      </c>
      <c r="B30" s="5">
        <v>50</v>
      </c>
      <c r="C30" s="5"/>
      <c r="D30" s="5">
        <v>3.8</v>
      </c>
      <c r="E30" s="5">
        <v>0.4</v>
      </c>
      <c r="F30" s="5">
        <v>24.6</v>
      </c>
      <c r="G30" s="5">
        <v>117.2</v>
      </c>
      <c r="H30" s="1"/>
      <c r="I30" s="13"/>
      <c r="J30" s="14"/>
      <c r="K30" s="14"/>
      <c r="L30" s="16"/>
      <c r="M30" s="16"/>
      <c r="N30" s="16"/>
      <c r="O30" s="16"/>
      <c r="P30" s="13"/>
      <c r="Q30" s="14"/>
      <c r="R30" s="14"/>
      <c r="S30" s="16"/>
      <c r="T30" s="16"/>
      <c r="U30" s="16"/>
      <c r="V30" s="16"/>
      <c r="W30" s="1"/>
      <c r="X30" s="1"/>
      <c r="Y30" s="1"/>
      <c r="Z30" s="1"/>
    </row>
    <row r="31" spans="1:26" ht="12.75" customHeight="1" x14ac:dyDescent="0.2">
      <c r="A31" s="4" t="s">
        <v>14</v>
      </c>
      <c r="B31" s="2"/>
      <c r="C31" s="5"/>
      <c r="D31" s="11">
        <f t="shared" ref="D31:G31" si="3">D28+D29+D30</f>
        <v>35.01</v>
      </c>
      <c r="E31" s="11">
        <f t="shared" si="3"/>
        <v>16.28</v>
      </c>
      <c r="F31" s="11">
        <f t="shared" si="3"/>
        <v>172.42000000000002</v>
      </c>
      <c r="G31" s="11">
        <f t="shared" si="3"/>
        <v>976.23</v>
      </c>
      <c r="H31" s="1"/>
      <c r="I31" s="13"/>
      <c r="J31" s="14"/>
      <c r="K31" s="14"/>
      <c r="L31" s="16"/>
      <c r="M31" s="16"/>
      <c r="N31" s="16"/>
      <c r="O31" s="16"/>
      <c r="P31" s="13"/>
      <c r="Q31" s="14"/>
      <c r="R31" s="14"/>
      <c r="S31" s="16"/>
      <c r="T31" s="16"/>
      <c r="U31" s="16"/>
      <c r="V31" s="16"/>
      <c r="W31" s="1"/>
      <c r="X31" s="1"/>
      <c r="Y31" s="1"/>
      <c r="Z31" s="1"/>
    </row>
    <row r="32" spans="1:26" ht="12.75" customHeight="1" x14ac:dyDescent="0.2">
      <c r="A32" s="6"/>
      <c r="B32" s="5"/>
      <c r="C32" s="5"/>
      <c r="D32" s="40"/>
      <c r="E32" s="40"/>
      <c r="F32" s="40"/>
      <c r="G32" s="40"/>
      <c r="H32" s="1"/>
      <c r="I32" s="13"/>
      <c r="J32" s="14"/>
      <c r="K32" s="14"/>
      <c r="L32" s="16"/>
      <c r="M32" s="16"/>
      <c r="N32" s="16"/>
      <c r="O32" s="16"/>
      <c r="P32" s="13"/>
      <c r="Q32" s="14"/>
      <c r="R32" s="14"/>
      <c r="S32" s="16"/>
      <c r="T32" s="16"/>
      <c r="U32" s="16"/>
      <c r="V32" s="16"/>
      <c r="W32" s="1"/>
      <c r="X32" s="1"/>
      <c r="Y32" s="1"/>
      <c r="Z32" s="1"/>
    </row>
    <row r="33" spans="1:26" ht="12.75" customHeight="1" x14ac:dyDescent="0.2">
      <c r="A33" s="4" t="s">
        <v>32</v>
      </c>
      <c r="B33" s="5"/>
      <c r="C33" s="5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62</v>
      </c>
      <c r="B34" s="5">
        <v>200</v>
      </c>
      <c r="C34" s="7" t="s">
        <v>63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14</v>
      </c>
      <c r="B35" s="2"/>
      <c r="C35" s="5"/>
      <c r="D35" s="11">
        <f>D34</f>
        <v>1</v>
      </c>
      <c r="E35" s="11">
        <f t="shared" ref="E35:G35" si="4">E34</f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/>
      <c r="B36" s="5"/>
      <c r="C36" s="5"/>
      <c r="D36" s="40"/>
      <c r="E36" s="40"/>
      <c r="F36" s="40"/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 t="s">
        <v>68</v>
      </c>
      <c r="B37" s="10"/>
      <c r="C37" s="7"/>
      <c r="D37" s="8">
        <f>D10+D20+D25+D31+D35</f>
        <v>85.47999999999999</v>
      </c>
      <c r="E37" s="8">
        <f>E10+E20+E25+E31+E35</f>
        <v>60.99</v>
      </c>
      <c r="F37" s="8">
        <f>F10+F20+F25+F31+F35</f>
        <v>422.06</v>
      </c>
      <c r="G37" s="8">
        <f>G10+G20+G25+G31+G35</f>
        <v>2854.84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0"/>
      <c r="C38" s="7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0"/>
      <c r="C39" s="7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0"/>
      <c r="C40" s="7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3"/>
      <c r="B41" s="61"/>
      <c r="C41" s="61"/>
      <c r="D41" s="61"/>
      <c r="E41" s="61"/>
      <c r="F41" s="61"/>
      <c r="G41" s="6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4"/>
      <c r="B42" s="41"/>
      <c r="C42" s="41"/>
      <c r="D42" s="41"/>
      <c r="E42" s="41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4"/>
      <c r="B43" s="41"/>
      <c r="C43" s="41"/>
      <c r="D43" s="41"/>
      <c r="E43" s="41"/>
      <c r="F43" s="41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0" t="s">
        <v>87</v>
      </c>
      <c r="B44" s="61"/>
      <c r="C44" s="61"/>
      <c r="D44" s="61"/>
      <c r="E44" s="61"/>
      <c r="F44" s="61"/>
      <c r="G44" s="6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9"/>
      <c r="B45" s="70">
        <v>45769</v>
      </c>
      <c r="C45" s="71"/>
      <c r="D45" s="71"/>
      <c r="E45" s="71"/>
      <c r="F45" s="71"/>
      <c r="G45" s="7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 t="s">
        <v>0</v>
      </c>
      <c r="B46" s="2" t="s">
        <v>1</v>
      </c>
      <c r="C46" s="3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4" t="s">
        <v>7</v>
      </c>
      <c r="B47" s="24"/>
      <c r="C47" s="24"/>
      <c r="D47" s="24"/>
      <c r="E47" s="24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8</v>
      </c>
      <c r="B48" s="5">
        <v>40</v>
      </c>
      <c r="C48" s="7" t="s">
        <v>9</v>
      </c>
      <c r="D48" s="8">
        <v>5.08</v>
      </c>
      <c r="E48" s="8">
        <v>4.5999999999999996</v>
      </c>
      <c r="F48" s="8">
        <v>0.28000000000000003</v>
      </c>
      <c r="G48" s="8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10</v>
      </c>
      <c r="B49" s="5">
        <v>200</v>
      </c>
      <c r="C49" s="7"/>
      <c r="D49" s="8">
        <v>7.57</v>
      </c>
      <c r="E49" s="8">
        <v>7.36</v>
      </c>
      <c r="F49" s="8">
        <v>28.4</v>
      </c>
      <c r="G49" s="8">
        <v>213.7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10">
        <v>200</v>
      </c>
      <c r="C50" s="7" t="s">
        <v>12</v>
      </c>
      <c r="D50" s="8">
        <v>0</v>
      </c>
      <c r="E50" s="8">
        <v>1.6</v>
      </c>
      <c r="F50" s="8">
        <v>17.350000000000001</v>
      </c>
      <c r="G50" s="8">
        <v>89.6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" t="s">
        <v>13</v>
      </c>
      <c r="B51" s="10">
        <v>60</v>
      </c>
      <c r="C51" s="5"/>
      <c r="D51" s="5">
        <v>4.5599999999999996</v>
      </c>
      <c r="E51" s="5">
        <v>0.48</v>
      </c>
      <c r="F51" s="5">
        <v>29.52</v>
      </c>
      <c r="G51" s="5">
        <v>140.63999999999999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 t="s">
        <v>14</v>
      </c>
      <c r="B52" s="32"/>
      <c r="C52" s="7"/>
      <c r="D52" s="33">
        <f>D48+D49+D50+D51</f>
        <v>17.21</v>
      </c>
      <c r="E52" s="33">
        <f t="shared" ref="E52:G52" si="5">E48+E49+E50+E51</f>
        <v>14.040000000000001</v>
      </c>
      <c r="F52" s="33">
        <f t="shared" si="5"/>
        <v>75.55</v>
      </c>
      <c r="G52" s="33">
        <f t="shared" si="5"/>
        <v>506.93999999999994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/>
      <c r="B53" s="10"/>
      <c r="C53" s="7"/>
      <c r="D53" s="8"/>
      <c r="E53" s="8"/>
      <c r="F53" s="8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4" t="s">
        <v>15</v>
      </c>
      <c r="B54" s="24"/>
      <c r="C54" s="24"/>
      <c r="D54" s="24"/>
      <c r="E54" s="24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8" t="s">
        <v>69</v>
      </c>
      <c r="B55" s="39">
        <v>60</v>
      </c>
      <c r="C55" s="36" t="s">
        <v>70</v>
      </c>
      <c r="D55" s="12">
        <v>0.48</v>
      </c>
      <c r="E55" s="12"/>
      <c r="F55" s="12">
        <v>1.02</v>
      </c>
      <c r="G55" s="1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88</v>
      </c>
      <c r="B56" s="10">
        <v>200</v>
      </c>
      <c r="C56" s="7" t="s">
        <v>89</v>
      </c>
      <c r="D56" s="8">
        <v>1.77</v>
      </c>
      <c r="E56" s="8">
        <v>2.85</v>
      </c>
      <c r="F56" s="8">
        <v>10.14</v>
      </c>
      <c r="G56" s="8">
        <v>73.28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9" t="s">
        <v>71</v>
      </c>
      <c r="B57" s="10">
        <v>100</v>
      </c>
      <c r="C57" s="7" t="s">
        <v>72</v>
      </c>
      <c r="D57" s="8">
        <v>28.36</v>
      </c>
      <c r="E57" s="8">
        <v>15.7</v>
      </c>
      <c r="F57" s="8">
        <v>15.48</v>
      </c>
      <c r="G57" s="8">
        <v>316.60000000000002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9" t="s">
        <v>18</v>
      </c>
      <c r="B58" s="10">
        <v>150</v>
      </c>
      <c r="C58" s="5" t="s">
        <v>19</v>
      </c>
      <c r="D58" s="5">
        <v>3.78</v>
      </c>
      <c r="E58" s="5">
        <v>0.54</v>
      </c>
      <c r="F58" s="5">
        <v>39.96</v>
      </c>
      <c r="G58" s="5">
        <v>179.82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20</v>
      </c>
      <c r="B59" s="10">
        <v>200</v>
      </c>
      <c r="C59" s="5" t="s">
        <v>21</v>
      </c>
      <c r="D59" s="5">
        <v>0.74</v>
      </c>
      <c r="E59" s="5">
        <v>0.16</v>
      </c>
      <c r="F59" s="5">
        <v>36.03</v>
      </c>
      <c r="G59" s="5">
        <v>148.49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22</v>
      </c>
      <c r="B60" s="5">
        <v>50</v>
      </c>
      <c r="C60" s="5"/>
      <c r="D60" s="5">
        <v>3.05</v>
      </c>
      <c r="E60" s="5">
        <v>0.6</v>
      </c>
      <c r="F60" s="5">
        <v>19.95</v>
      </c>
      <c r="G60" s="5">
        <v>97.4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14</v>
      </c>
      <c r="B61" s="2"/>
      <c r="C61" s="5"/>
      <c r="D61" s="11">
        <f t="shared" ref="D61:G61" si="6">D55+D56+D57+D58+D59+D60</f>
        <v>38.18</v>
      </c>
      <c r="E61" s="11">
        <f t="shared" si="6"/>
        <v>19.850000000000001</v>
      </c>
      <c r="F61" s="11">
        <f t="shared" si="6"/>
        <v>122.58</v>
      </c>
      <c r="G61" s="11">
        <f t="shared" si="6"/>
        <v>821.59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4" t="s">
        <v>23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 t="s">
        <v>46</v>
      </c>
      <c r="B64" s="31">
        <v>50</v>
      </c>
      <c r="C64" s="7" t="s">
        <v>47</v>
      </c>
      <c r="D64" s="8">
        <v>4.0599999999999996</v>
      </c>
      <c r="E64" s="8">
        <v>3.18</v>
      </c>
      <c r="F64" s="8">
        <v>29.92</v>
      </c>
      <c r="G64" s="8">
        <v>164.44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75</v>
      </c>
      <c r="B65" s="10">
        <v>200</v>
      </c>
      <c r="C65" s="5" t="s">
        <v>76</v>
      </c>
      <c r="D65" s="5">
        <v>0.16</v>
      </c>
      <c r="E65" s="5"/>
      <c r="F65" s="5">
        <v>27.87</v>
      </c>
      <c r="G65" s="5">
        <v>112.13</v>
      </c>
      <c r="H65" s="1"/>
      <c r="I65" s="1"/>
      <c r="J65" s="1"/>
      <c r="K65" s="13"/>
      <c r="L65" s="14"/>
      <c r="M65" s="15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" t="s">
        <v>48</v>
      </c>
      <c r="B66" s="5">
        <v>100</v>
      </c>
      <c r="C66" s="5"/>
      <c r="D66" s="5">
        <v>1.62</v>
      </c>
      <c r="E66" s="5"/>
      <c r="F66" s="5">
        <v>14.58</v>
      </c>
      <c r="G66" s="5">
        <v>64.8</v>
      </c>
      <c r="H66" s="1"/>
      <c r="I66" s="1"/>
      <c r="J66" s="1"/>
      <c r="K66" s="13"/>
      <c r="L66" s="14"/>
      <c r="M66" s="15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" t="s">
        <v>14</v>
      </c>
      <c r="B67" s="2"/>
      <c r="C67" s="5"/>
      <c r="D67" s="11">
        <f t="shared" ref="D67:G67" si="7">D64+D65+D66</f>
        <v>5.84</v>
      </c>
      <c r="E67" s="11">
        <f t="shared" si="7"/>
        <v>3.18</v>
      </c>
      <c r="F67" s="11">
        <f t="shared" si="7"/>
        <v>72.37</v>
      </c>
      <c r="G67" s="11">
        <f t="shared" si="7"/>
        <v>341.37</v>
      </c>
      <c r="H67" s="1"/>
      <c r="I67" s="1"/>
      <c r="J67" s="1"/>
      <c r="K67" s="13"/>
      <c r="L67" s="14"/>
      <c r="M67" s="15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6"/>
      <c r="B68" s="5"/>
      <c r="C68" s="5"/>
      <c r="D68" s="5"/>
      <c r="E68" s="5"/>
      <c r="F68" s="5"/>
      <c r="G68" s="34"/>
      <c r="H68" s="19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4" t="s">
        <v>27</v>
      </c>
      <c r="B69" s="24"/>
      <c r="C69" s="24"/>
      <c r="D69" s="24"/>
      <c r="E69" s="24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90</v>
      </c>
      <c r="B70" s="10">
        <v>60</v>
      </c>
      <c r="C70" s="7" t="s">
        <v>91</v>
      </c>
      <c r="D70" s="8">
        <v>6.34</v>
      </c>
      <c r="E70" s="8">
        <v>12.06</v>
      </c>
      <c r="F70" s="8">
        <v>37.35</v>
      </c>
      <c r="G70" s="8">
        <v>283.33</v>
      </c>
      <c r="H70" s="1"/>
      <c r="I70" s="1"/>
      <c r="J70" s="1"/>
      <c r="K70" s="1"/>
      <c r="L70" s="13"/>
      <c r="M70" s="14"/>
      <c r="N70" s="15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9" t="s">
        <v>92</v>
      </c>
      <c r="B71" s="10" t="s">
        <v>29</v>
      </c>
      <c r="C71" s="7" t="s">
        <v>93</v>
      </c>
      <c r="D71" s="8">
        <v>20.81</v>
      </c>
      <c r="E71" s="8">
        <v>20.68</v>
      </c>
      <c r="F71" s="8">
        <v>25.51</v>
      </c>
      <c r="G71" s="8">
        <v>371.41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" t="s">
        <v>11</v>
      </c>
      <c r="B72" s="5">
        <v>200</v>
      </c>
      <c r="C72" s="5" t="s">
        <v>31</v>
      </c>
      <c r="D72" s="5"/>
      <c r="E72" s="5"/>
      <c r="F72" s="5">
        <v>15</v>
      </c>
      <c r="G72" s="5">
        <v>60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13</v>
      </c>
      <c r="B73" s="10">
        <v>40</v>
      </c>
      <c r="C73" s="5"/>
      <c r="D73" s="5">
        <v>3.04</v>
      </c>
      <c r="E73" s="5">
        <v>0.32</v>
      </c>
      <c r="F73" s="5">
        <v>19.68</v>
      </c>
      <c r="G73" s="5">
        <v>93.76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14</v>
      </c>
      <c r="B74" s="2"/>
      <c r="C74" s="5"/>
      <c r="D74" s="11">
        <f t="shared" ref="D74:G74" si="8">D70+D71+D72+D73</f>
        <v>30.189999999999998</v>
      </c>
      <c r="E74" s="11">
        <f t="shared" si="8"/>
        <v>33.06</v>
      </c>
      <c r="F74" s="11">
        <f t="shared" si="8"/>
        <v>97.539999999999992</v>
      </c>
      <c r="G74" s="11">
        <f t="shared" si="8"/>
        <v>808.5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32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62</v>
      </c>
      <c r="B77" s="10">
        <v>200</v>
      </c>
      <c r="C77" s="7" t="s">
        <v>63</v>
      </c>
      <c r="D77" s="8">
        <v>1</v>
      </c>
      <c r="E77" s="8"/>
      <c r="F77" s="8">
        <v>5.8</v>
      </c>
      <c r="G77" s="8">
        <v>36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14</v>
      </c>
      <c r="B78" s="2"/>
      <c r="C78" s="5"/>
      <c r="D78" s="11">
        <f t="shared" ref="D78:G78" si="9">D77</f>
        <v>1</v>
      </c>
      <c r="E78" s="11">
        <f t="shared" si="9"/>
        <v>0</v>
      </c>
      <c r="F78" s="11">
        <f t="shared" si="9"/>
        <v>5.8</v>
      </c>
      <c r="G78" s="11">
        <f t="shared" si="9"/>
        <v>36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 t="s">
        <v>68</v>
      </c>
      <c r="B80" s="10"/>
      <c r="C80" s="7"/>
      <c r="D80" s="33">
        <f t="shared" ref="D80:G80" si="10">D52+D61+D67+D74+D78</f>
        <v>92.42</v>
      </c>
      <c r="E80" s="33">
        <f t="shared" si="10"/>
        <v>70.13</v>
      </c>
      <c r="F80" s="33">
        <f t="shared" si="10"/>
        <v>373.84</v>
      </c>
      <c r="G80" s="33">
        <f t="shared" si="10"/>
        <v>2514.4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3"/>
      <c r="B84" s="61"/>
      <c r="C84" s="61"/>
      <c r="D84" s="61"/>
      <c r="E84" s="61"/>
      <c r="F84" s="61"/>
      <c r="G84" s="6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0" t="s">
        <v>94</v>
      </c>
      <c r="B85" s="61"/>
      <c r="C85" s="61"/>
      <c r="D85" s="61"/>
      <c r="E85" s="61"/>
      <c r="F85" s="61"/>
      <c r="G85" s="6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9"/>
      <c r="B86" s="70">
        <v>45770</v>
      </c>
      <c r="C86" s="71"/>
      <c r="D86" s="71"/>
      <c r="E86" s="71"/>
      <c r="F86" s="71"/>
      <c r="G86" s="7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0</v>
      </c>
      <c r="B87" s="2" t="s">
        <v>1</v>
      </c>
      <c r="C87" s="3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4" t="s">
        <v>7</v>
      </c>
      <c r="B88" s="24"/>
      <c r="C88" s="24"/>
      <c r="D88" s="24"/>
      <c r="E88" s="24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37</v>
      </c>
      <c r="B89" s="5" t="s">
        <v>38</v>
      </c>
      <c r="C89" s="5"/>
      <c r="D89" s="25">
        <v>0.52</v>
      </c>
      <c r="E89" s="26"/>
      <c r="F89" s="27">
        <v>12.74</v>
      </c>
      <c r="G89" s="27">
        <v>53.04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56</v>
      </c>
      <c r="B90" s="10">
        <v>150</v>
      </c>
      <c r="C90" s="7" t="s">
        <v>57</v>
      </c>
      <c r="D90" s="28">
        <v>2.31</v>
      </c>
      <c r="E90" s="35">
        <v>0.19</v>
      </c>
      <c r="F90" s="29">
        <v>25.51</v>
      </c>
      <c r="G90" s="29">
        <v>113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11</v>
      </c>
      <c r="B91" s="10">
        <v>200</v>
      </c>
      <c r="C91" s="7" t="s">
        <v>12</v>
      </c>
      <c r="D91" s="8">
        <v>0</v>
      </c>
      <c r="E91" s="8">
        <v>1.6</v>
      </c>
      <c r="F91" s="8">
        <v>17.350000000000001</v>
      </c>
      <c r="G91" s="8">
        <v>89.6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13</v>
      </c>
      <c r="B92" s="5">
        <v>50</v>
      </c>
      <c r="C92" s="5"/>
      <c r="D92" s="5">
        <v>3.8</v>
      </c>
      <c r="E92" s="5">
        <v>0.4</v>
      </c>
      <c r="F92" s="5">
        <v>24.6</v>
      </c>
      <c r="G92" s="5">
        <v>117.2</v>
      </c>
      <c r="H92" s="13"/>
      <c r="I92" s="14"/>
      <c r="J92" s="15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 t="s">
        <v>14</v>
      </c>
      <c r="B93" s="32"/>
      <c r="C93" s="7"/>
      <c r="D93" s="33">
        <f t="shared" ref="D93:G93" si="11">D89+D90+D91+D92</f>
        <v>6.63</v>
      </c>
      <c r="E93" s="33">
        <f t="shared" si="11"/>
        <v>2.19</v>
      </c>
      <c r="F93" s="33">
        <f t="shared" si="11"/>
        <v>80.2</v>
      </c>
      <c r="G93" s="33">
        <f t="shared" si="11"/>
        <v>372.84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/>
      <c r="B94" s="10"/>
      <c r="C94" s="7"/>
      <c r="D94" s="8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4" t="s">
        <v>15</v>
      </c>
      <c r="B95" s="24"/>
      <c r="C95" s="24"/>
      <c r="D95" s="24"/>
      <c r="E95" s="24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4" t="s">
        <v>95</v>
      </c>
      <c r="B96" s="5">
        <v>60</v>
      </c>
      <c r="C96" s="5" t="s">
        <v>96</v>
      </c>
      <c r="D96" s="5">
        <v>1.1399999999999999</v>
      </c>
      <c r="E96" s="5"/>
      <c r="F96" s="5">
        <v>4.62</v>
      </c>
      <c r="G96" s="5">
        <v>23.04</v>
      </c>
      <c r="H96" s="1"/>
      <c r="I96" s="1"/>
      <c r="J96" s="1"/>
      <c r="K96" s="13"/>
      <c r="L96" s="14"/>
      <c r="M96" s="15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97</v>
      </c>
      <c r="B97" s="5">
        <v>200</v>
      </c>
      <c r="C97" s="5" t="s">
        <v>98</v>
      </c>
      <c r="D97" s="5">
        <v>8.94</v>
      </c>
      <c r="E97" s="5">
        <v>5.91</v>
      </c>
      <c r="F97" s="5">
        <v>43.84</v>
      </c>
      <c r="G97" s="5">
        <v>264.31</v>
      </c>
      <c r="H97" s="1"/>
      <c r="I97" s="1"/>
      <c r="J97" s="1"/>
      <c r="K97" s="13"/>
      <c r="L97" s="14"/>
      <c r="M97" s="15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57" t="s">
        <v>121</v>
      </c>
      <c r="B98" s="10">
        <v>90</v>
      </c>
      <c r="C98" s="7" t="s">
        <v>42</v>
      </c>
      <c r="D98" s="28">
        <v>13.1</v>
      </c>
      <c r="E98" s="29">
        <v>12.4</v>
      </c>
      <c r="F98" s="29">
        <v>8.5</v>
      </c>
      <c r="G98" s="29">
        <v>198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53</v>
      </c>
      <c r="B99" s="10">
        <v>150</v>
      </c>
      <c r="C99" s="7" t="s">
        <v>54</v>
      </c>
      <c r="D99" s="8">
        <v>3.07</v>
      </c>
      <c r="E99" s="8">
        <v>3.83</v>
      </c>
      <c r="F99" s="8">
        <v>24.54</v>
      </c>
      <c r="G99" s="8">
        <v>144.88999999999999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60</v>
      </c>
      <c r="B100" s="10">
        <v>200</v>
      </c>
      <c r="C100" s="7" t="s">
        <v>61</v>
      </c>
      <c r="D100" s="8">
        <v>0.68</v>
      </c>
      <c r="E100" s="8"/>
      <c r="F100" s="8">
        <v>29.62</v>
      </c>
      <c r="G100" s="8">
        <v>121.2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22</v>
      </c>
      <c r="B101" s="5">
        <v>50</v>
      </c>
      <c r="C101" s="5"/>
      <c r="D101" s="5">
        <v>3.05</v>
      </c>
      <c r="E101" s="5">
        <v>0.6</v>
      </c>
      <c r="F101" s="5">
        <v>19.95</v>
      </c>
      <c r="G101" s="5">
        <v>97.4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" t="s">
        <v>14</v>
      </c>
      <c r="B102" s="2"/>
      <c r="C102" s="5"/>
      <c r="D102" s="11">
        <f t="shared" ref="D102:G102" si="12">D96+D97+D98+D99+D100+D101</f>
        <v>29.98</v>
      </c>
      <c r="E102" s="11">
        <f t="shared" si="12"/>
        <v>22.740000000000002</v>
      </c>
      <c r="F102" s="11">
        <f t="shared" si="12"/>
        <v>131.07</v>
      </c>
      <c r="G102" s="11">
        <f t="shared" si="12"/>
        <v>848.84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4" t="s">
        <v>23</v>
      </c>
      <c r="B104" s="24"/>
      <c r="C104" s="24"/>
      <c r="D104" s="24"/>
      <c r="E104" s="24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24</v>
      </c>
      <c r="B105" s="10">
        <v>100</v>
      </c>
      <c r="C105" s="7"/>
      <c r="D105" s="8">
        <v>1.5</v>
      </c>
      <c r="E105" s="8">
        <v>9.6</v>
      </c>
      <c r="F105" s="8">
        <v>14.4</v>
      </c>
      <c r="G105" s="8">
        <v>417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 t="s">
        <v>25</v>
      </c>
      <c r="B106" s="21">
        <v>200</v>
      </c>
      <c r="C106" s="22" t="s">
        <v>26</v>
      </c>
      <c r="D106" s="23">
        <v>1.1499999999999999</v>
      </c>
      <c r="E106" s="23"/>
      <c r="F106" s="23">
        <v>20.010000000000002</v>
      </c>
      <c r="G106" s="23">
        <v>84.6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14</v>
      </c>
      <c r="B107" s="2"/>
      <c r="C107" s="5"/>
      <c r="D107" s="11">
        <f t="shared" ref="D107:G107" si="13">D105+D106</f>
        <v>2.65</v>
      </c>
      <c r="E107" s="11">
        <f t="shared" si="13"/>
        <v>9.6</v>
      </c>
      <c r="F107" s="11">
        <f t="shared" si="13"/>
        <v>34.410000000000004</v>
      </c>
      <c r="G107" s="11">
        <f t="shared" si="13"/>
        <v>501.6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4" t="s">
        <v>27</v>
      </c>
      <c r="B109" s="24"/>
      <c r="C109" s="24"/>
      <c r="D109" s="24"/>
      <c r="E109" s="24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 t="s">
        <v>16</v>
      </c>
      <c r="B110" s="18">
        <v>100</v>
      </c>
      <c r="C110" s="18" t="s">
        <v>17</v>
      </c>
      <c r="D110" s="18">
        <v>12.06</v>
      </c>
      <c r="E110" s="18">
        <v>16.28</v>
      </c>
      <c r="F110" s="18">
        <v>15.68</v>
      </c>
      <c r="G110" s="18">
        <v>257.36</v>
      </c>
      <c r="H110" s="1"/>
      <c r="I110" s="1"/>
      <c r="J110" s="13"/>
      <c r="K110" s="14"/>
      <c r="L110" s="15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43</v>
      </c>
      <c r="B111" s="10">
        <v>150</v>
      </c>
      <c r="C111" s="7" t="s">
        <v>44</v>
      </c>
      <c r="D111" s="8">
        <v>5.68</v>
      </c>
      <c r="E111" s="8">
        <v>3.89</v>
      </c>
      <c r="F111" s="8">
        <v>36.04</v>
      </c>
      <c r="G111" s="8">
        <v>201.92</v>
      </c>
      <c r="H111" s="1"/>
      <c r="I111" s="1"/>
      <c r="J111" s="13"/>
      <c r="K111" s="14"/>
      <c r="L111" s="15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6" t="s">
        <v>99</v>
      </c>
      <c r="B112" s="5">
        <v>200</v>
      </c>
      <c r="C112" s="5" t="s">
        <v>55</v>
      </c>
      <c r="D112" s="5">
        <v>0.11</v>
      </c>
      <c r="E112" s="5"/>
      <c r="F112" s="5">
        <v>11.6</v>
      </c>
      <c r="G112" s="5">
        <v>46.83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13</v>
      </c>
      <c r="B113" s="10">
        <v>40</v>
      </c>
      <c r="C113" s="5"/>
      <c r="D113" s="5">
        <v>3.04</v>
      </c>
      <c r="E113" s="5">
        <v>0.32</v>
      </c>
      <c r="F113" s="5">
        <v>19.68</v>
      </c>
      <c r="G113" s="5">
        <v>93.76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" t="s">
        <v>14</v>
      </c>
      <c r="B114" s="2"/>
      <c r="C114" s="5"/>
      <c r="D114" s="11">
        <f t="shared" ref="D114:G114" si="14">D110+D111+D112+D113</f>
        <v>20.89</v>
      </c>
      <c r="E114" s="11">
        <f t="shared" si="14"/>
        <v>20.490000000000002</v>
      </c>
      <c r="F114" s="11">
        <f t="shared" si="14"/>
        <v>83</v>
      </c>
      <c r="G114" s="11">
        <f t="shared" si="14"/>
        <v>599.87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32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9" t="s">
        <v>62</v>
      </c>
      <c r="B117" s="10">
        <v>200</v>
      </c>
      <c r="C117" s="7" t="s">
        <v>63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33</v>
      </c>
      <c r="B118" s="2"/>
      <c r="C118" s="5"/>
      <c r="D118" s="11">
        <f>D117</f>
        <v>1</v>
      </c>
      <c r="E118" s="11">
        <f t="shared" ref="E118:G118" si="15">E117</f>
        <v>0</v>
      </c>
      <c r="F118" s="11">
        <f t="shared" si="15"/>
        <v>5.8</v>
      </c>
      <c r="G118" s="11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"/>
      <c r="B119" s="5"/>
      <c r="C119" s="5"/>
      <c r="D119" s="40"/>
      <c r="E119" s="40"/>
      <c r="F119" s="40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 t="s">
        <v>68</v>
      </c>
      <c r="B120" s="10"/>
      <c r="C120" s="7"/>
      <c r="D120" s="33">
        <f>D93+D102+D107+D114+D118</f>
        <v>61.15</v>
      </c>
      <c r="E120" s="33">
        <f>E93+E102+E107+E114+E118</f>
        <v>55.02</v>
      </c>
      <c r="F120" s="33">
        <f>F93+F102+F107+F114+F118</f>
        <v>334.47999999999996</v>
      </c>
      <c r="G120" s="33">
        <f>G93+G102+G107+G114+G118</f>
        <v>2359.15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0"/>
      <c r="C121" s="7"/>
      <c r="D121" s="33"/>
      <c r="E121" s="33"/>
      <c r="F121" s="33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0"/>
      <c r="C122" s="7"/>
      <c r="D122" s="33"/>
      <c r="E122" s="33"/>
      <c r="F122" s="33"/>
      <c r="G122" s="33"/>
      <c r="H122" s="1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4"/>
      <c r="B123" s="41"/>
      <c r="C123" s="4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4"/>
      <c r="B124" s="41"/>
      <c r="C124" s="4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0" t="s">
        <v>100</v>
      </c>
      <c r="B125" s="61"/>
      <c r="C125" s="61"/>
      <c r="D125" s="61"/>
      <c r="E125" s="61"/>
      <c r="F125" s="61"/>
      <c r="G125" s="6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59"/>
      <c r="B126" s="70">
        <v>45771</v>
      </c>
      <c r="C126" s="71"/>
      <c r="D126" s="71"/>
      <c r="E126" s="71"/>
      <c r="F126" s="71"/>
      <c r="G126" s="7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" t="s">
        <v>0</v>
      </c>
      <c r="B127" s="2" t="s">
        <v>1</v>
      </c>
      <c r="C127" s="3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4" t="s">
        <v>7</v>
      </c>
      <c r="B128" s="24"/>
      <c r="C128" s="24"/>
      <c r="D128" s="24"/>
      <c r="E128" s="24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9" t="s">
        <v>8</v>
      </c>
      <c r="B129" s="10">
        <v>40</v>
      </c>
      <c r="C129" s="7" t="s">
        <v>9</v>
      </c>
      <c r="D129" s="8">
        <v>5.08</v>
      </c>
      <c r="E129" s="8">
        <v>4.5999999999999996</v>
      </c>
      <c r="F129" s="8">
        <v>0.28000000000000003</v>
      </c>
      <c r="G129" s="8">
        <v>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9" t="s">
        <v>77</v>
      </c>
      <c r="B130" s="10">
        <v>200</v>
      </c>
      <c r="C130" s="7" t="s">
        <v>36</v>
      </c>
      <c r="D130" s="8">
        <v>7.59</v>
      </c>
      <c r="E130" s="8">
        <v>7.63</v>
      </c>
      <c r="F130" s="8">
        <v>37.42</v>
      </c>
      <c r="G130" s="8">
        <v>248.58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65</v>
      </c>
      <c r="B131" s="10" t="s">
        <v>66</v>
      </c>
      <c r="C131" s="7" t="s">
        <v>67</v>
      </c>
      <c r="D131" s="8">
        <v>0.06</v>
      </c>
      <c r="E131" s="8"/>
      <c r="F131" s="8">
        <v>15.21</v>
      </c>
      <c r="G131" s="8">
        <v>61.1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13</v>
      </c>
      <c r="B132" s="10">
        <v>60</v>
      </c>
      <c r="C132" s="5"/>
      <c r="D132" s="5">
        <v>4.5599999999999996</v>
      </c>
      <c r="E132" s="5">
        <v>0.48</v>
      </c>
      <c r="F132" s="5">
        <v>29.52</v>
      </c>
      <c r="G132" s="5">
        <v>140.63999999999999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 t="s">
        <v>14</v>
      </c>
      <c r="B133" s="32"/>
      <c r="C133" s="7"/>
      <c r="D133" s="33">
        <f t="shared" ref="D133:G133" si="16">D129+D130+D131+D132</f>
        <v>17.29</v>
      </c>
      <c r="E133" s="33">
        <f t="shared" si="16"/>
        <v>12.71</v>
      </c>
      <c r="F133" s="33">
        <f t="shared" si="16"/>
        <v>82.43</v>
      </c>
      <c r="G133" s="33">
        <f t="shared" si="16"/>
        <v>513.32000000000005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9"/>
      <c r="B134" s="10"/>
      <c r="C134" s="7"/>
      <c r="D134" s="8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4" t="s">
        <v>15</v>
      </c>
      <c r="B135" s="24"/>
      <c r="C135" s="24"/>
      <c r="D135" s="24"/>
      <c r="E135" s="24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 t="s">
        <v>39</v>
      </c>
      <c r="B136" s="10" t="s">
        <v>40</v>
      </c>
      <c r="C136" s="7" t="s">
        <v>41</v>
      </c>
      <c r="D136" s="8">
        <v>7.08</v>
      </c>
      <c r="E136" s="8">
        <v>8.44</v>
      </c>
      <c r="F136" s="8">
        <v>1.64</v>
      </c>
      <c r="G136" s="8">
        <v>110.8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9" t="s">
        <v>101</v>
      </c>
      <c r="B137" s="10" t="s">
        <v>102</v>
      </c>
      <c r="C137" s="7" t="s">
        <v>103</v>
      </c>
      <c r="D137" s="8">
        <v>7.81</v>
      </c>
      <c r="E137" s="8">
        <v>9.91</v>
      </c>
      <c r="F137" s="8">
        <v>1.6</v>
      </c>
      <c r="G137" s="8">
        <v>126.82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9" t="s">
        <v>104</v>
      </c>
      <c r="B138" s="10">
        <v>100</v>
      </c>
      <c r="C138" s="7"/>
      <c r="D138" s="8">
        <v>15.2</v>
      </c>
      <c r="E138" s="8">
        <v>14.9</v>
      </c>
      <c r="F138" s="8">
        <v>8.6999999999999993</v>
      </c>
      <c r="G138" s="8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9" t="s">
        <v>64</v>
      </c>
      <c r="B139" s="10">
        <v>100</v>
      </c>
      <c r="C139" s="7" t="s">
        <v>54</v>
      </c>
      <c r="D139" s="8">
        <v>2.0499999999999998</v>
      </c>
      <c r="E139" s="8">
        <v>2.5499999999999998</v>
      </c>
      <c r="F139" s="8">
        <v>16.36</v>
      </c>
      <c r="G139" s="8">
        <v>96.59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" t="s">
        <v>51</v>
      </c>
      <c r="B140" s="10">
        <v>50</v>
      </c>
      <c r="C140" s="7" t="s">
        <v>52</v>
      </c>
      <c r="D140" s="8">
        <v>1.19</v>
      </c>
      <c r="E140" s="8">
        <v>1.82</v>
      </c>
      <c r="F140" s="8">
        <v>5.0599999999999996</v>
      </c>
      <c r="G140" s="8">
        <v>41.37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9" t="s">
        <v>75</v>
      </c>
      <c r="B141" s="10">
        <v>200</v>
      </c>
      <c r="C141" s="5" t="s">
        <v>76</v>
      </c>
      <c r="D141" s="5">
        <v>0.16</v>
      </c>
      <c r="E141" s="5"/>
      <c r="F141" s="5">
        <v>27.87</v>
      </c>
      <c r="G141" s="5">
        <v>112.13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22</v>
      </c>
      <c r="B142" s="5">
        <v>50</v>
      </c>
      <c r="C142" s="5"/>
      <c r="D142" s="5">
        <v>3.05</v>
      </c>
      <c r="E142" s="5">
        <v>0.6</v>
      </c>
      <c r="F142" s="5">
        <v>19.95</v>
      </c>
      <c r="G142" s="5">
        <v>97.4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" t="s">
        <v>14</v>
      </c>
      <c r="B143" s="2"/>
      <c r="C143" s="5"/>
      <c r="D143" s="11">
        <f t="shared" ref="D143:G143" si="17">D136+D137+D138+D139+D140+D141+D142</f>
        <v>36.539999999999992</v>
      </c>
      <c r="E143" s="11">
        <f t="shared" si="17"/>
        <v>38.22</v>
      </c>
      <c r="F143" s="11">
        <f t="shared" si="17"/>
        <v>81.180000000000007</v>
      </c>
      <c r="G143" s="11">
        <f t="shared" si="17"/>
        <v>816.11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6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4" t="s">
        <v>23</v>
      </c>
      <c r="B145" s="24"/>
      <c r="C145" s="24"/>
      <c r="D145" s="24"/>
      <c r="E145" s="24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57" t="s">
        <v>120</v>
      </c>
      <c r="B146" s="10">
        <v>100</v>
      </c>
      <c r="C146" s="58" t="s">
        <v>119</v>
      </c>
      <c r="D146" s="8">
        <v>7.42</v>
      </c>
      <c r="E146" s="8">
        <v>13.48</v>
      </c>
      <c r="F146" s="8">
        <v>62</v>
      </c>
      <c r="G146" s="8">
        <v>398.74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9" t="s">
        <v>20</v>
      </c>
      <c r="B147" s="10">
        <v>200</v>
      </c>
      <c r="C147" s="5" t="s">
        <v>21</v>
      </c>
      <c r="D147" s="5">
        <v>0.74</v>
      </c>
      <c r="E147" s="5">
        <v>0.16</v>
      </c>
      <c r="F147" s="5">
        <v>36.03</v>
      </c>
      <c r="G147" s="5">
        <v>148.49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" t="s">
        <v>14</v>
      </c>
      <c r="B148" s="2"/>
      <c r="C148" s="5"/>
      <c r="D148" s="11">
        <f>D146+D147</f>
        <v>8.16</v>
      </c>
      <c r="E148" s="11">
        <f t="shared" ref="E148:G148" si="18">E146+E147</f>
        <v>13.64</v>
      </c>
      <c r="F148" s="11">
        <f t="shared" si="18"/>
        <v>98.03</v>
      </c>
      <c r="G148" s="11">
        <f t="shared" si="18"/>
        <v>547.23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4" t="s">
        <v>27</v>
      </c>
      <c r="B150" s="24"/>
      <c r="C150" s="24"/>
      <c r="D150" s="24"/>
      <c r="E150" s="24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4" t="s">
        <v>105</v>
      </c>
      <c r="B151" s="5">
        <v>60</v>
      </c>
      <c r="C151" s="5" t="s">
        <v>106</v>
      </c>
      <c r="D151" s="5">
        <v>2.92</v>
      </c>
      <c r="E151" s="5">
        <v>10.42</v>
      </c>
      <c r="F151" s="5">
        <v>20.100000000000001</v>
      </c>
      <c r="G151" s="5">
        <v>185.89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58</v>
      </c>
      <c r="B152" s="10" t="s">
        <v>29</v>
      </c>
      <c r="C152" s="7" t="s">
        <v>59</v>
      </c>
      <c r="D152" s="8">
        <v>21.14</v>
      </c>
      <c r="E152" s="8">
        <v>33.64</v>
      </c>
      <c r="F152" s="8">
        <v>59.07</v>
      </c>
      <c r="G152" s="8">
        <v>623.6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65</v>
      </c>
      <c r="B153" s="10" t="s">
        <v>66</v>
      </c>
      <c r="C153" s="7" t="s">
        <v>67</v>
      </c>
      <c r="D153" s="8">
        <v>0.06</v>
      </c>
      <c r="E153" s="8"/>
      <c r="F153" s="8">
        <v>15.21</v>
      </c>
      <c r="G153" s="8">
        <v>61.1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9" t="s">
        <v>13</v>
      </c>
      <c r="B154" s="10">
        <v>40</v>
      </c>
      <c r="C154" s="5"/>
      <c r="D154" s="5">
        <v>3.04</v>
      </c>
      <c r="E154" s="5">
        <v>0.32</v>
      </c>
      <c r="F154" s="5">
        <v>19.68</v>
      </c>
      <c r="G154" s="5">
        <v>93.76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" t="s">
        <v>14</v>
      </c>
      <c r="B155" s="2"/>
      <c r="C155" s="5"/>
      <c r="D155" s="11">
        <f t="shared" ref="D155:G155" si="19">D151+D152+D153+D154</f>
        <v>27.16</v>
      </c>
      <c r="E155" s="11">
        <f t="shared" si="19"/>
        <v>44.38</v>
      </c>
      <c r="F155" s="11">
        <f t="shared" si="19"/>
        <v>114.06</v>
      </c>
      <c r="G155" s="11">
        <f t="shared" si="19"/>
        <v>964.35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6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6" t="s">
        <v>32</v>
      </c>
      <c r="B157" s="5"/>
      <c r="C157" s="5"/>
      <c r="D157" s="5"/>
      <c r="E157" s="5"/>
      <c r="F157" s="5"/>
      <c r="G157" s="5"/>
      <c r="H157" s="1"/>
      <c r="I157" s="1"/>
      <c r="J157" s="1"/>
      <c r="K157" s="9"/>
      <c r="L157" s="1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9" t="s">
        <v>62</v>
      </c>
      <c r="B158" s="10">
        <v>200</v>
      </c>
      <c r="C158" s="7" t="s">
        <v>63</v>
      </c>
      <c r="D158" s="8">
        <v>1</v>
      </c>
      <c r="E158" s="8"/>
      <c r="F158" s="8">
        <v>5.8</v>
      </c>
      <c r="G158" s="8">
        <v>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7" t="s">
        <v>14</v>
      </c>
      <c r="B159" s="32"/>
      <c r="C159" s="48"/>
      <c r="D159" s="33">
        <f>D158</f>
        <v>1</v>
      </c>
      <c r="E159" s="33">
        <f t="shared" ref="E159:G159" si="20">E158</f>
        <v>0</v>
      </c>
      <c r="F159" s="33">
        <f t="shared" si="20"/>
        <v>5.8</v>
      </c>
      <c r="G159" s="33">
        <f t="shared" si="20"/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9"/>
      <c r="B160" s="44"/>
      <c r="C160" s="49"/>
      <c r="D160" s="44"/>
      <c r="E160" s="49"/>
      <c r="F160" s="44"/>
      <c r="G160" s="5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 t="s">
        <v>68</v>
      </c>
      <c r="B161" s="42"/>
      <c r="C161" s="42"/>
      <c r="D161" s="11">
        <f>D133+D143+D148+D155+D159</f>
        <v>90.149999999999991</v>
      </c>
      <c r="E161" s="11">
        <f>E133+E143+E148+E155+E159</f>
        <v>108.94999999999999</v>
      </c>
      <c r="F161" s="11">
        <f>F133+F143+F148+F155+F159</f>
        <v>381.5</v>
      </c>
      <c r="G161" s="11">
        <f>G133+G143+G148+G155+G159</f>
        <v>2877.01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"/>
      <c r="B162" s="45"/>
      <c r="C162" s="5"/>
      <c r="D162" s="45"/>
      <c r="E162" s="34"/>
      <c r="F162" s="5"/>
      <c r="G162" s="5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"/>
      <c r="B163" s="45"/>
      <c r="C163" s="5"/>
      <c r="D163" s="45"/>
      <c r="E163" s="34"/>
      <c r="F163" s="5"/>
      <c r="G163" s="5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"/>
      <c r="B164" s="45"/>
      <c r="C164" s="5"/>
      <c r="D164" s="45"/>
      <c r="E164" s="34"/>
      <c r="F164" s="5"/>
      <c r="G164" s="5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"/>
      <c r="B165" s="45"/>
      <c r="C165" s="5"/>
      <c r="D165" s="45"/>
      <c r="E165" s="34"/>
      <c r="F165" s="5"/>
      <c r="G165" s="5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0" t="s">
        <v>107</v>
      </c>
      <c r="B166" s="61"/>
      <c r="C166" s="61"/>
      <c r="D166" s="61"/>
      <c r="E166" s="61"/>
      <c r="F166" s="61"/>
      <c r="G166" s="6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59"/>
      <c r="B167" s="70">
        <v>45772</v>
      </c>
      <c r="C167" s="71"/>
      <c r="D167" s="71"/>
      <c r="E167" s="71"/>
      <c r="F167" s="71"/>
      <c r="G167" s="7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" t="s">
        <v>0</v>
      </c>
      <c r="B168" s="2" t="s">
        <v>1</v>
      </c>
      <c r="C168" s="3" t="s">
        <v>2</v>
      </c>
      <c r="D168" s="2" t="s">
        <v>3</v>
      </c>
      <c r="E168" s="2" t="s">
        <v>4</v>
      </c>
      <c r="F168" s="2" t="s">
        <v>5</v>
      </c>
      <c r="G168" s="2" t="s">
        <v>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4" t="s">
        <v>7</v>
      </c>
      <c r="B169" s="24"/>
      <c r="C169" s="24"/>
      <c r="D169" s="24"/>
      <c r="E169" s="24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6" t="s">
        <v>37</v>
      </c>
      <c r="B170" s="5" t="s">
        <v>38</v>
      </c>
      <c r="C170" s="5"/>
      <c r="D170" s="25">
        <v>0.52</v>
      </c>
      <c r="E170" s="26"/>
      <c r="F170" s="27">
        <v>12.74</v>
      </c>
      <c r="G170" s="27">
        <v>53.04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" t="s">
        <v>108</v>
      </c>
      <c r="B171" s="10" t="s">
        <v>109</v>
      </c>
      <c r="C171" s="7" t="s">
        <v>110</v>
      </c>
      <c r="D171" s="8">
        <v>5.71</v>
      </c>
      <c r="E171" s="8">
        <v>10.220000000000001</v>
      </c>
      <c r="F171" s="8">
        <v>30.77</v>
      </c>
      <c r="G171" s="8">
        <v>237.89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11</v>
      </c>
      <c r="B172" s="10">
        <v>200</v>
      </c>
      <c r="C172" s="7" t="s">
        <v>12</v>
      </c>
      <c r="D172" s="8">
        <v>0</v>
      </c>
      <c r="E172" s="8">
        <v>1.6</v>
      </c>
      <c r="F172" s="8">
        <v>17.350000000000001</v>
      </c>
      <c r="G172" s="8">
        <v>89.6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13</v>
      </c>
      <c r="B173" s="10">
        <v>40</v>
      </c>
      <c r="C173" s="5"/>
      <c r="D173" s="5">
        <v>3.04</v>
      </c>
      <c r="E173" s="5">
        <v>0.32</v>
      </c>
      <c r="F173" s="5">
        <v>19.68</v>
      </c>
      <c r="G173" s="5">
        <v>93.76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" t="s">
        <v>14</v>
      </c>
      <c r="B174" s="2"/>
      <c r="C174" s="5"/>
      <c r="D174" s="11">
        <f t="shared" ref="D174:G174" si="21">D170+D171+D172+D173</f>
        <v>9.27</v>
      </c>
      <c r="E174" s="11">
        <f t="shared" si="21"/>
        <v>12.14</v>
      </c>
      <c r="F174" s="11">
        <f t="shared" si="21"/>
        <v>80.539999999999992</v>
      </c>
      <c r="G174" s="11">
        <f t="shared" si="21"/>
        <v>474.28999999999996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6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4" t="s">
        <v>15</v>
      </c>
      <c r="B176" s="24"/>
      <c r="C176" s="24"/>
      <c r="D176" s="24"/>
      <c r="E176" s="24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9" t="s">
        <v>111</v>
      </c>
      <c r="B177" s="10">
        <v>60</v>
      </c>
      <c r="C177" s="7" t="s">
        <v>112</v>
      </c>
      <c r="D177" s="8">
        <v>1.59</v>
      </c>
      <c r="E177" s="8">
        <v>6.1</v>
      </c>
      <c r="F177" s="8">
        <v>11.12</v>
      </c>
      <c r="G177" s="8">
        <v>105.74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113</v>
      </c>
      <c r="B178" s="10">
        <v>200</v>
      </c>
      <c r="C178" s="7" t="s">
        <v>114</v>
      </c>
      <c r="D178" s="8">
        <v>4.12</v>
      </c>
      <c r="E178" s="8">
        <v>6.85</v>
      </c>
      <c r="F178" s="8">
        <v>9.18</v>
      </c>
      <c r="G178" s="8">
        <v>114.81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115</v>
      </c>
      <c r="B179" s="10" t="s">
        <v>116</v>
      </c>
      <c r="C179" s="7"/>
      <c r="D179" s="8">
        <v>17.2</v>
      </c>
      <c r="E179" s="8">
        <v>19</v>
      </c>
      <c r="F179" s="8">
        <v>4.3</v>
      </c>
      <c r="G179" s="8">
        <v>255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73</v>
      </c>
      <c r="B180" s="10">
        <v>150</v>
      </c>
      <c r="C180" s="7" t="s">
        <v>74</v>
      </c>
      <c r="D180" s="8">
        <v>8.8000000000000007</v>
      </c>
      <c r="E180" s="8">
        <v>5.52</v>
      </c>
      <c r="F180" s="8">
        <v>39.659999999999997</v>
      </c>
      <c r="G180" s="8">
        <v>243.48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78</v>
      </c>
      <c r="B181" s="10">
        <v>200</v>
      </c>
      <c r="C181" s="7" t="s">
        <v>26</v>
      </c>
      <c r="D181" s="8">
        <v>1.1499999999999999</v>
      </c>
      <c r="E181" s="8"/>
      <c r="F181" s="8">
        <v>20.010000000000002</v>
      </c>
      <c r="G181" s="8">
        <v>84.6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22</v>
      </c>
      <c r="B182" s="5">
        <v>50</v>
      </c>
      <c r="C182" s="5"/>
      <c r="D182" s="5">
        <v>3.05</v>
      </c>
      <c r="E182" s="5">
        <v>0.6</v>
      </c>
      <c r="F182" s="5">
        <v>19.95</v>
      </c>
      <c r="G182" s="5">
        <v>97.4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" t="s">
        <v>14</v>
      </c>
      <c r="B183" s="2"/>
      <c r="C183" s="5"/>
      <c r="D183" s="11">
        <f t="shared" ref="D183:G183" si="22">D177+D178+D179+D180+D181+D182</f>
        <v>35.909999999999997</v>
      </c>
      <c r="E183" s="11">
        <f t="shared" si="22"/>
        <v>38.07</v>
      </c>
      <c r="F183" s="11">
        <f t="shared" si="22"/>
        <v>104.22</v>
      </c>
      <c r="G183" s="11">
        <f t="shared" si="22"/>
        <v>901.03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6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4" t="s">
        <v>23</v>
      </c>
      <c r="B185" s="24"/>
      <c r="C185" s="24"/>
      <c r="D185" s="24"/>
      <c r="E185" s="24"/>
      <c r="F185" s="24"/>
      <c r="G185" s="24"/>
      <c r="H185" s="1"/>
      <c r="I185" s="1"/>
      <c r="J185" s="1"/>
      <c r="K185" s="1"/>
      <c r="L185" s="13"/>
      <c r="M185" s="14"/>
      <c r="N185" s="13"/>
      <c r="O185" s="14"/>
      <c r="P185" s="13"/>
      <c r="Q185" s="1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 t="s">
        <v>46</v>
      </c>
      <c r="B186" s="31">
        <v>100</v>
      </c>
      <c r="C186" s="7" t="s">
        <v>47</v>
      </c>
      <c r="D186" s="8">
        <v>8.1199999999999992</v>
      </c>
      <c r="E186" s="8">
        <v>6.36</v>
      </c>
      <c r="F186" s="8">
        <v>59.84</v>
      </c>
      <c r="G186" s="8">
        <v>328.88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 t="s">
        <v>60</v>
      </c>
      <c r="B187" s="21">
        <v>200</v>
      </c>
      <c r="C187" s="22" t="s">
        <v>61</v>
      </c>
      <c r="D187" s="23">
        <v>0.68</v>
      </c>
      <c r="E187" s="23"/>
      <c r="F187" s="23">
        <v>29.62</v>
      </c>
      <c r="G187" s="23">
        <v>121.2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" t="s">
        <v>14</v>
      </c>
      <c r="B188" s="2"/>
      <c r="C188" s="5"/>
      <c r="D188" s="11">
        <f>D186+D187</f>
        <v>8.7999999999999989</v>
      </c>
      <c r="E188" s="11">
        <f t="shared" ref="E188:G188" si="23">E186+E187</f>
        <v>6.36</v>
      </c>
      <c r="F188" s="11">
        <f t="shared" si="23"/>
        <v>89.460000000000008</v>
      </c>
      <c r="G188" s="11">
        <f t="shared" si="23"/>
        <v>450.08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/>
      <c r="B189" s="5"/>
      <c r="C189" s="5"/>
      <c r="D189" s="5"/>
      <c r="E189" s="5"/>
      <c r="F189" s="5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27</v>
      </c>
      <c r="B190" s="5"/>
      <c r="C190" s="5"/>
      <c r="D190" s="5"/>
      <c r="E190" s="5"/>
      <c r="F190" s="5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9" t="s">
        <v>71</v>
      </c>
      <c r="B191" s="10">
        <v>100</v>
      </c>
      <c r="C191" s="7" t="s">
        <v>72</v>
      </c>
      <c r="D191" s="8">
        <v>28.36</v>
      </c>
      <c r="E191" s="8">
        <v>15.7</v>
      </c>
      <c r="F191" s="8">
        <v>15.48</v>
      </c>
      <c r="G191" s="8">
        <v>316.60000000000002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57" t="s">
        <v>122</v>
      </c>
      <c r="B192" s="10">
        <v>150</v>
      </c>
      <c r="C192" s="7" t="s">
        <v>117</v>
      </c>
      <c r="D192" s="8">
        <v>2.88</v>
      </c>
      <c r="E192" s="8">
        <v>6.83</v>
      </c>
      <c r="F192" s="8">
        <v>22.24</v>
      </c>
      <c r="G192" s="8">
        <v>161.9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9" t="s">
        <v>118</v>
      </c>
      <c r="B193" s="10">
        <v>200</v>
      </c>
      <c r="C193" s="5" t="s">
        <v>31</v>
      </c>
      <c r="D193" s="5"/>
      <c r="E193" s="5"/>
      <c r="F193" s="5">
        <v>15</v>
      </c>
      <c r="G193" s="5">
        <v>60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13</v>
      </c>
      <c r="B194" s="5">
        <v>50</v>
      </c>
      <c r="C194" s="5"/>
      <c r="D194" s="5">
        <v>3.8</v>
      </c>
      <c r="E194" s="5">
        <v>0.4</v>
      </c>
      <c r="F194" s="5">
        <v>24.6</v>
      </c>
      <c r="G194" s="5">
        <v>117.2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" t="s">
        <v>33</v>
      </c>
      <c r="B195" s="2"/>
      <c r="C195" s="5"/>
      <c r="D195" s="11">
        <f t="shared" ref="D195:G195" si="24">D191+D192+D193+D194</f>
        <v>35.04</v>
      </c>
      <c r="E195" s="11">
        <f t="shared" si="24"/>
        <v>22.93</v>
      </c>
      <c r="F195" s="11">
        <f t="shared" si="24"/>
        <v>77.319999999999993</v>
      </c>
      <c r="G195" s="11">
        <f t="shared" si="24"/>
        <v>655.7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/>
      <c r="B196" s="5"/>
      <c r="C196" s="5"/>
      <c r="D196" s="40"/>
      <c r="E196" s="40"/>
      <c r="F196" s="40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6" t="s">
        <v>32</v>
      </c>
      <c r="B197" s="5"/>
      <c r="C197" s="5"/>
      <c r="D197" s="40"/>
      <c r="E197" s="40"/>
      <c r="F197" s="40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9" t="s">
        <v>62</v>
      </c>
      <c r="B198" s="10">
        <v>200</v>
      </c>
      <c r="C198" s="7" t="s">
        <v>63</v>
      </c>
      <c r="D198" s="8">
        <v>1</v>
      </c>
      <c r="E198" s="8"/>
      <c r="F198" s="8">
        <v>5.8</v>
      </c>
      <c r="G198" s="8">
        <v>36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33</v>
      </c>
      <c r="B199" s="2"/>
      <c r="C199" s="5"/>
      <c r="D199" s="11">
        <f t="shared" ref="D199:G199" si="25">D198</f>
        <v>1</v>
      </c>
      <c r="E199" s="11">
        <f t="shared" si="25"/>
        <v>0</v>
      </c>
      <c r="F199" s="11">
        <f t="shared" si="25"/>
        <v>5.8</v>
      </c>
      <c r="G199" s="11">
        <f t="shared" si="25"/>
        <v>36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"/>
      <c r="B200" s="5"/>
      <c r="C200" s="5"/>
      <c r="D200" s="40"/>
      <c r="E200" s="40"/>
      <c r="F200" s="40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34</v>
      </c>
      <c r="B201" s="5"/>
      <c r="C201" s="5"/>
      <c r="D201" s="11">
        <f>D174+D183+D188+D195+D199</f>
        <v>90.019999999999982</v>
      </c>
      <c r="E201" s="11">
        <f>E174+E183+E188+E195+E199</f>
        <v>79.5</v>
      </c>
      <c r="F201" s="11">
        <f>F174+F183+F188+F195+F199</f>
        <v>357.34000000000003</v>
      </c>
      <c r="G201" s="11">
        <f>G174+G183+G188+G195+G199</f>
        <v>2517.1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53"/>
      <c r="B202" s="1"/>
      <c r="C202" s="1"/>
      <c r="D202" s="54"/>
      <c r="E202" s="54"/>
      <c r="F202" s="54"/>
      <c r="G202" s="5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53"/>
      <c r="B203" s="1"/>
      <c r="C203" s="1"/>
      <c r="D203" s="54"/>
      <c r="E203" s="54"/>
      <c r="F203" s="54"/>
      <c r="G203" s="5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3"/>
      <c r="B204" s="1"/>
      <c r="C204" s="1"/>
      <c r="D204" s="54"/>
      <c r="E204" s="54"/>
      <c r="F204" s="54"/>
      <c r="G204" s="5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65"/>
      <c r="B205" s="64"/>
      <c r="C205" s="64"/>
      <c r="D205" s="64"/>
      <c r="E205" s="64"/>
      <c r="F205" s="64"/>
      <c r="G205" s="6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65"/>
      <c r="B206" s="64"/>
      <c r="C206" s="64"/>
      <c r="D206" s="64"/>
      <c r="E206" s="64"/>
      <c r="F206" s="64"/>
      <c r="G206" s="6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2">
      <c r="A207" s="63"/>
      <c r="B207" s="64"/>
      <c r="C207" s="64"/>
      <c r="D207" s="64"/>
      <c r="E207" s="64"/>
      <c r="F207" s="64"/>
      <c r="G207" s="6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customHeight="1" x14ac:dyDescent="0.2">
      <c r="A208" s="63"/>
      <c r="B208" s="64"/>
      <c r="C208" s="64"/>
      <c r="D208" s="64"/>
      <c r="E208" s="64"/>
      <c r="F208" s="64"/>
      <c r="G208" s="6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66"/>
      <c r="B209" s="64"/>
      <c r="C209" s="64"/>
      <c r="D209" s="64"/>
      <c r="E209" s="64"/>
      <c r="F209" s="64"/>
      <c r="G209" s="5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4"/>
      <c r="B210" s="64"/>
      <c r="C210" s="64"/>
      <c r="D210" s="64"/>
      <c r="E210" s="64"/>
      <c r="F210" s="64"/>
      <c r="G210" s="5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63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5"/>
      <c r="B214" s="64"/>
      <c r="C214" s="64"/>
      <c r="D214" s="64"/>
      <c r="E214" s="64"/>
      <c r="F214" s="64"/>
      <c r="G214" s="6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64"/>
      <c r="B215" s="64"/>
      <c r="C215" s="64"/>
      <c r="D215" s="64"/>
      <c r="E215" s="64"/>
      <c r="F215" s="64"/>
      <c r="G215" s="6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</sheetData>
  <mergeCells count="22">
    <mergeCell ref="B126:G126"/>
    <mergeCell ref="B167:G167"/>
    <mergeCell ref="A3:G3"/>
    <mergeCell ref="A41:G41"/>
    <mergeCell ref="A44:G44"/>
    <mergeCell ref="A84:G84"/>
    <mergeCell ref="A1:G1"/>
    <mergeCell ref="A211:G211"/>
    <mergeCell ref="A212:G212"/>
    <mergeCell ref="A213:G213"/>
    <mergeCell ref="A214:G215"/>
    <mergeCell ref="A85:G85"/>
    <mergeCell ref="A125:G125"/>
    <mergeCell ref="A166:G166"/>
    <mergeCell ref="A205:G205"/>
    <mergeCell ref="A206:G206"/>
    <mergeCell ref="A207:G207"/>
    <mergeCell ref="A208:G208"/>
    <mergeCell ref="A209:F210"/>
    <mergeCell ref="A2:G2"/>
    <mergeCell ref="B45:G45"/>
    <mergeCell ref="B86:G86"/>
  </mergeCells>
  <conditionalFormatting sqref="A51 A9:G9 A13:G16 A18:G18 A23:G23 A28:G30 I29:V32 A37:G40 A48:B50 C50:G50 A52:G53 A59:G60 K65:Q68 H68:J68 L70:R70 A73:B73 A80:G83 A89:G91 A93:G94 K96:Q97 A100:G101 A105:G105 J110:P111 A113 A118:G122 A129:B131 C130:G130 A136:G142 A152:G153 A154 K157:L157 A159:G159 A170:G173 A180:G182 L185:Q185">
    <cfRule type="cellIs" dxfId="105" priority="133" stopIfTrue="1" operator="equal">
      <formula>0</formula>
    </cfRule>
  </conditionalFormatting>
  <conditionalFormatting sqref="A51">
    <cfRule type="expression" dxfId="104" priority="132" stopIfTrue="1">
      <formula>$IS52&lt;$IR$1</formula>
    </cfRule>
  </conditionalFormatting>
  <conditionalFormatting sqref="A138">
    <cfRule type="cellIs" dxfId="103" priority="170" stopIfTrue="1" operator="equal">
      <formula>0</formula>
    </cfRule>
  </conditionalFormatting>
  <conditionalFormatting sqref="A161">
    <cfRule type="cellIs" dxfId="102" priority="182" stopIfTrue="1" operator="equal">
      <formula>0</formula>
    </cfRule>
  </conditionalFormatting>
  <conditionalFormatting sqref="A194">
    <cfRule type="expression" dxfId="101" priority="737" stopIfTrue="1">
      <formula>$IS196&lt;#REF!</formula>
    </cfRule>
  </conditionalFormatting>
  <conditionalFormatting sqref="A8:B9">
    <cfRule type="cellIs" dxfId="100" priority="163" stopIfTrue="1" operator="equal">
      <formula>0</formula>
    </cfRule>
  </conditionalFormatting>
  <conditionalFormatting sqref="A34:B34">
    <cfRule type="cellIs" dxfId="99" priority="36" stopIfTrue="1" operator="equal">
      <formula>0</formula>
    </cfRule>
  </conditionalFormatting>
  <conditionalFormatting sqref="A48:B48">
    <cfRule type="expression" dxfId="98" priority="721" stopIfTrue="1">
      <formula>#REF!&lt;$IR$1</formula>
    </cfRule>
  </conditionalFormatting>
  <conditionalFormatting sqref="A50:B50">
    <cfRule type="expression" dxfId="97" priority="153" stopIfTrue="1">
      <formula>$IS52&lt;$IR$1</formula>
    </cfRule>
  </conditionalFormatting>
  <conditionalFormatting sqref="A64:B64 A186:B186">
    <cfRule type="cellIs" dxfId="96" priority="257" stopIfTrue="1" operator="equal">
      <formula>0</formula>
    </cfRule>
    <cfRule type="cellIs" dxfId="95" priority="303" stopIfTrue="1" operator="equal">
      <formula>0</formula>
    </cfRule>
  </conditionalFormatting>
  <conditionalFormatting sqref="A72:B72">
    <cfRule type="cellIs" dxfId="94" priority="188" stopIfTrue="1" operator="equal">
      <formula>0</formula>
    </cfRule>
  </conditionalFormatting>
  <conditionalFormatting sqref="A77:B77">
    <cfRule type="cellIs" dxfId="93" priority="29" stopIfTrue="1" operator="equal">
      <formula>0</formula>
    </cfRule>
  </conditionalFormatting>
  <conditionalFormatting sqref="A89:B89">
    <cfRule type="cellIs" dxfId="92" priority="159" stopIfTrue="1" operator="equal">
      <formula>0</formula>
    </cfRule>
  </conditionalFormatting>
  <conditionalFormatting sqref="A111:B111 A180:G180 A100:G100 A56:G56">
    <cfRule type="expression" dxfId="91" priority="310" stopIfTrue="1">
      <formula>$IS63&lt;$IR$1</formula>
    </cfRule>
  </conditionalFormatting>
  <conditionalFormatting sqref="A117:B117">
    <cfRule type="cellIs" dxfId="90" priority="20" stopIfTrue="1" operator="equal">
      <formula>0</formula>
    </cfRule>
  </conditionalFormatting>
  <conditionalFormatting sqref="A158:B158">
    <cfRule type="cellIs" dxfId="89" priority="13" stopIfTrue="1" operator="equal">
      <formula>0</formula>
    </cfRule>
  </conditionalFormatting>
  <conditionalFormatting sqref="A178:B179">
    <cfRule type="cellIs" dxfId="88" priority="184" stopIfTrue="1" operator="equal">
      <formula>0</formula>
    </cfRule>
  </conditionalFormatting>
  <conditionalFormatting sqref="A192:B193">
    <cfRule type="cellIs" dxfId="87" priority="167" stopIfTrue="1" operator="equal">
      <formula>0</formula>
    </cfRule>
  </conditionalFormatting>
  <conditionalFormatting sqref="A198:B198">
    <cfRule type="cellIs" dxfId="86" priority="1" stopIfTrue="1" operator="equal">
      <formula>0</formula>
    </cfRule>
  </conditionalFormatting>
  <conditionalFormatting sqref="A6:G7">
    <cfRule type="cellIs" dxfId="85" priority="41" stopIfTrue="1" operator="equal">
      <formula>0</formula>
    </cfRule>
  </conditionalFormatting>
  <conditionalFormatting sqref="A7:G7 A89:G89">
    <cfRule type="cellIs" dxfId="84" priority="386" stopIfTrue="1" operator="equal">
      <formula>0</formula>
    </cfRule>
  </conditionalFormatting>
  <conditionalFormatting sqref="A7:G7">
    <cfRule type="cellIs" dxfId="83" priority="321" stopIfTrue="1" operator="equal">
      <formula>0</formula>
    </cfRule>
  </conditionalFormatting>
  <conditionalFormatting sqref="A8:G8">
    <cfRule type="cellIs" dxfId="82" priority="162" stopIfTrue="1" operator="equal">
      <formula>0</formula>
    </cfRule>
  </conditionalFormatting>
  <conditionalFormatting sqref="A17:G17">
    <cfRule type="cellIs" dxfId="81" priority="293" stopIfTrue="1" operator="equal">
      <formula>0</formula>
    </cfRule>
  </conditionalFormatting>
  <conditionalFormatting sqref="A23:G23 A105:G105 B142:G142 B182:G182 B18:G18 B60:G60">
    <cfRule type="expression" dxfId="80" priority="384" stopIfTrue="1">
      <formula>$IS22&lt;$IR$1</formula>
    </cfRule>
  </conditionalFormatting>
  <conditionalFormatting sqref="A23:G23 A105:G105 H92:N92">
    <cfRule type="expression" dxfId="79" priority="376" stopIfTrue="1">
      <formula>$IS28&lt;$IR$1</formula>
    </cfRule>
  </conditionalFormatting>
  <conditionalFormatting sqref="A23:G23 A105:G105">
    <cfRule type="expression" dxfId="78" priority="135" stopIfTrue="1">
      <formula>$IS32&lt;$IR$1</formula>
    </cfRule>
    <cfRule type="cellIs" dxfId="77" priority="145" stopIfTrue="1" operator="equal">
      <formula>0</formula>
    </cfRule>
  </conditionalFormatting>
  <conditionalFormatting sqref="A23:G23 K65:Q65 A105:G105 A146:G146">
    <cfRule type="expression" dxfId="76" priority="134" stopIfTrue="1">
      <formula>$IS19&lt;$IR$1</formula>
    </cfRule>
  </conditionalFormatting>
  <conditionalFormatting sqref="A23:G24 A105:G106">
    <cfRule type="cellIs" dxfId="75" priority="161" stopIfTrue="1" operator="equal">
      <formula>0</formula>
    </cfRule>
  </conditionalFormatting>
  <conditionalFormatting sqref="A48:G48">
    <cfRule type="cellIs" dxfId="74" priority="213" stopIfTrue="1" operator="equal">
      <formula>0</formula>
    </cfRule>
  </conditionalFormatting>
  <conditionalFormatting sqref="A55:G55">
    <cfRule type="cellIs" dxfId="73" priority="282" stopIfTrue="1" operator="equal">
      <formula>0</formula>
    </cfRule>
  </conditionalFormatting>
  <conditionalFormatting sqref="A56:G58">
    <cfRule type="cellIs" dxfId="72" priority="312" stopIfTrue="1" operator="equal">
      <formula>0</formula>
    </cfRule>
  </conditionalFormatting>
  <conditionalFormatting sqref="A57:G57 A191:G191">
    <cfRule type="cellIs" dxfId="71" priority="281" stopIfTrue="1" operator="equal">
      <formula>0</formula>
    </cfRule>
  </conditionalFormatting>
  <conditionalFormatting sqref="A64:G64 A186:G186">
    <cfRule type="cellIs" dxfId="70" priority="273" operator="equal">
      <formula>0</formula>
    </cfRule>
    <cfRule type="cellIs" dxfId="69" priority="274" stopIfTrue="1" operator="equal">
      <formula>0</formula>
    </cfRule>
  </conditionalFormatting>
  <conditionalFormatting sqref="A65:G65">
    <cfRule type="cellIs" dxfId="68" priority="28" stopIfTrue="1" operator="equal">
      <formula>0</formula>
    </cfRule>
  </conditionalFormatting>
  <conditionalFormatting sqref="A70:G71">
    <cfRule type="cellIs" dxfId="67" priority="253" stopIfTrue="1" operator="equal">
      <formula>0</formula>
    </cfRule>
  </conditionalFormatting>
  <conditionalFormatting sqref="A89:G89 A23:G23 A105:G106 A146:G147 A17:G18 A58:G60 K66:N67 O66:Q68 A72:B73 A91:B91 B101:G101 A142:G142 A170:G170 A172:B173 C179:G180 A182:G182 A7:G8 C51:G51 A92 C132:G132 C72:G72 C99:G99 B113 B154 A179:B179 C193:G193">
    <cfRule type="expression" dxfId="66" priority="160" stopIfTrue="1">
      <formula>$IS10&lt;$IR$1</formula>
    </cfRule>
  </conditionalFormatting>
  <conditionalFormatting sqref="A89:G91">
    <cfRule type="cellIs" dxfId="65" priority="214" stopIfTrue="1" operator="equal">
      <formula>0</formula>
    </cfRule>
  </conditionalFormatting>
  <conditionalFormatting sqref="A97:G98">
    <cfRule type="cellIs" dxfId="64" priority="371" stopIfTrue="1" operator="equal">
      <formula>0</formula>
    </cfRule>
  </conditionalFormatting>
  <conditionalFormatting sqref="A98:G99">
    <cfRule type="cellIs" dxfId="63" priority="172" stopIfTrue="1" operator="equal">
      <formula>0</formula>
    </cfRule>
  </conditionalFormatting>
  <conditionalFormatting sqref="A111:G112">
    <cfRule type="cellIs" dxfId="62" priority="180" stopIfTrue="1" operator="equal">
      <formula>0</formula>
    </cfRule>
  </conditionalFormatting>
  <conditionalFormatting sqref="A130:G134">
    <cfRule type="cellIs" dxfId="61" priority="19" stopIfTrue="1" operator="equal">
      <formula>0</formula>
    </cfRule>
  </conditionalFormatting>
  <conditionalFormatting sqref="A139:G139">
    <cfRule type="expression" dxfId="60" priority="722" stopIfTrue="1">
      <formula>#REF!&lt;$IR$1</formula>
    </cfRule>
  </conditionalFormatting>
  <conditionalFormatting sqref="A146:G147">
    <cfRule type="cellIs" dxfId="59" priority="6" stopIfTrue="1" operator="equal">
      <formula>0</formula>
    </cfRule>
  </conditionalFormatting>
  <conditionalFormatting sqref="A170:G170">
    <cfRule type="cellIs" dxfId="58" priority="360" stopIfTrue="1" operator="equal">
      <formula>0</formula>
    </cfRule>
  </conditionalFormatting>
  <conditionalFormatting sqref="A172:G172">
    <cfRule type="cellIs" dxfId="57" priority="166" stopIfTrue="1" operator="equal">
      <formula>0</formula>
    </cfRule>
  </conditionalFormatting>
  <conditionalFormatting sqref="A177:G177">
    <cfRule type="cellIs" dxfId="56" priority="146" stopIfTrue="1" operator="equal">
      <formula>0</formula>
    </cfRule>
  </conditionalFormatting>
  <conditionalFormatting sqref="A181:G181">
    <cfRule type="expression" dxfId="55" priority="727" stopIfTrue="1">
      <formula>#REF!&lt;$IR$1</formula>
    </cfRule>
  </conditionalFormatting>
  <conditionalFormatting sqref="A186:G186">
    <cfRule type="cellIs" dxfId="54" priority="323" stopIfTrue="1" operator="equal">
      <formula>0</formula>
    </cfRule>
    <cfRule type="cellIs" dxfId="53" priority="322" operator="equal">
      <formula>0</formula>
    </cfRule>
  </conditionalFormatting>
  <conditionalFormatting sqref="A187:G187">
    <cfRule type="cellIs" dxfId="52" priority="347" stopIfTrue="1" operator="equal">
      <formula>0</formula>
    </cfRule>
  </conditionalFormatting>
  <conditionalFormatting sqref="A194:G194">
    <cfRule type="cellIs" dxfId="51" priority="151" stopIfTrue="1" operator="equal">
      <formula>0</formula>
    </cfRule>
  </conditionalFormatting>
  <conditionalFormatting sqref="A92:N92">
    <cfRule type="cellIs" dxfId="50" priority="25" stopIfTrue="1" operator="equal">
      <formula>0</formula>
    </cfRule>
  </conditionalFormatting>
  <conditionalFormatting sqref="B19">
    <cfRule type="cellIs" dxfId="49" priority="210" stopIfTrue="1" operator="equal">
      <formula>0</formula>
    </cfRule>
  </conditionalFormatting>
  <conditionalFormatting sqref="B51:G51">
    <cfRule type="cellIs" dxfId="48" priority="35" stopIfTrue="1" operator="equal">
      <formula>0</formula>
    </cfRule>
  </conditionalFormatting>
  <conditionalFormatting sqref="B113:G113">
    <cfRule type="cellIs" dxfId="47" priority="342" stopIfTrue="1" operator="equal">
      <formula>0</formula>
    </cfRule>
  </conditionalFormatting>
  <conditionalFormatting sqref="B154:G154">
    <cfRule type="cellIs" dxfId="46" priority="345" stopIfTrue="1" operator="equal">
      <formula>0</formula>
    </cfRule>
  </conditionalFormatting>
  <conditionalFormatting sqref="B173:G173">
    <cfRule type="cellIs" dxfId="45" priority="362" stopIfTrue="1" operator="equal">
      <formula>0</formula>
    </cfRule>
  </conditionalFormatting>
  <conditionalFormatting sqref="C7 C89 C170">
    <cfRule type="cellIs" dxfId="44" priority="329" stopIfTrue="1" operator="equal">
      <formula>0</formula>
    </cfRule>
    <cfRule type="cellIs" dxfId="43" priority="328" operator="equal">
      <formula>0</formula>
    </cfRule>
  </conditionalFormatting>
  <conditionalFormatting sqref="C7:G7 C89:G89 C170:G170 C129:G129 C48:G48">
    <cfRule type="expression" dxfId="42" priority="761" stopIfTrue="1">
      <formula>$IK10&lt;#REF!</formula>
    </cfRule>
  </conditionalFormatting>
  <conditionalFormatting sqref="C7:G9">
    <cfRule type="cellIs" dxfId="41" priority="207" stopIfTrue="1" operator="equal">
      <formula>0</formula>
    </cfRule>
  </conditionalFormatting>
  <conditionalFormatting sqref="C34:G34 C158:G158 C198:G198">
    <cfRule type="expression" dxfId="40" priority="792" stopIfTrue="1">
      <formula>$IC40&lt;#REF!</formula>
    </cfRule>
  </conditionalFormatting>
  <conditionalFormatting sqref="C34:G34">
    <cfRule type="cellIs" dxfId="39" priority="38" stopIfTrue="1" operator="equal">
      <formula>0</formula>
    </cfRule>
    <cfRule type="cellIs" dxfId="38" priority="37" operator="equal">
      <formula>0</formula>
    </cfRule>
  </conditionalFormatting>
  <conditionalFormatting sqref="C48:G48">
    <cfRule type="expression" dxfId="37" priority="766" stopIfTrue="1">
      <formula>$IK50&lt;#REF!</formula>
    </cfRule>
  </conditionalFormatting>
  <conditionalFormatting sqref="C48:G49">
    <cfRule type="cellIs" dxfId="36" priority="193" operator="equal">
      <formula>0</formula>
    </cfRule>
  </conditionalFormatting>
  <conditionalFormatting sqref="C49:G49">
    <cfRule type="expression" dxfId="35" priority="767" stopIfTrue="1">
      <formula>$IC51&lt;#REF!</formula>
    </cfRule>
  </conditionalFormatting>
  <conditionalFormatting sqref="C59:G59">
    <cfRule type="cellIs" dxfId="34" priority="219" stopIfTrue="1" operator="equal">
      <formula>0</formula>
    </cfRule>
  </conditionalFormatting>
  <conditionalFormatting sqref="C64:G64 C186:G186">
    <cfRule type="cellIs" dxfId="33" priority="304" operator="equal">
      <formula>0</formula>
    </cfRule>
    <cfRule type="cellIs" dxfId="32" priority="305" stopIfTrue="1" operator="equal">
      <formula>0</formula>
    </cfRule>
    <cfRule type="cellIs" dxfId="31" priority="258" operator="equal">
      <formula>0</formula>
    </cfRule>
    <cfRule type="cellIs" dxfId="30" priority="259" stopIfTrue="1" operator="equal">
      <formula>0</formula>
    </cfRule>
  </conditionalFormatting>
  <conditionalFormatting sqref="C72:G73">
    <cfRule type="cellIs" dxfId="29" priority="221" stopIfTrue="1" operator="equal">
      <formula>0</formula>
    </cfRule>
  </conditionalFormatting>
  <conditionalFormatting sqref="C77:G77">
    <cfRule type="cellIs" dxfId="28" priority="32" stopIfTrue="1" operator="equal">
      <formula>0</formula>
    </cfRule>
    <cfRule type="cellIs" dxfId="27" priority="31" operator="equal">
      <formula>0</formula>
    </cfRule>
    <cfRule type="expression" dxfId="26" priority="799" stopIfTrue="1">
      <formula>$IC85&lt;#REF!</formula>
    </cfRule>
  </conditionalFormatting>
  <conditionalFormatting sqref="C89:G89 A170:G170">
    <cfRule type="cellIs" dxfId="25" priority="224" stopIfTrue="1" operator="equal">
      <formula>0</formula>
    </cfRule>
  </conditionalFormatting>
  <conditionalFormatting sqref="C91:G92">
    <cfRule type="cellIs" dxfId="24" priority="27" stopIfTrue="1" operator="equal">
      <formula>0</formula>
    </cfRule>
  </conditionalFormatting>
  <conditionalFormatting sqref="C111:G111 C98:G98 A192:B192 A24:G24 A106:G106 A101:G101 A142:G142 A182:G182 A13:G13">
    <cfRule type="expression" dxfId="23" priority="370" stopIfTrue="1">
      <formula>$IS21&lt;$IR$1</formula>
    </cfRule>
  </conditionalFormatting>
  <conditionalFormatting sqref="C117:G117">
    <cfRule type="cellIs" dxfId="22" priority="23" stopIfTrue="1" operator="equal">
      <formula>0</formula>
    </cfRule>
    <cfRule type="cellIs" dxfId="21" priority="22" operator="equal">
      <formula>0</formula>
    </cfRule>
    <cfRule type="expression" dxfId="20" priority="772" stopIfTrue="1">
      <formula>$IC124&lt;#REF!</formula>
    </cfRule>
  </conditionalFormatting>
  <conditionalFormatting sqref="C129:G129">
    <cfRule type="cellIs" dxfId="19" priority="237" stopIfTrue="1" operator="equal">
      <formula>0</formula>
    </cfRule>
    <cfRule type="cellIs" dxfId="18" priority="236" operator="equal">
      <formula>0</formula>
    </cfRule>
    <cfRule type="cellIs" dxfId="17" priority="232" stopIfTrue="1" operator="equal">
      <formula>0</formula>
    </cfRule>
    <cfRule type="cellIs" dxfId="16" priority="231" operator="equal">
      <formula>0</formula>
    </cfRule>
    <cfRule type="expression" dxfId="15" priority="791" stopIfTrue="1">
      <formula>$IK133&lt;#REF!</formula>
    </cfRule>
  </conditionalFormatting>
  <conditionalFormatting sqref="C147:G147">
    <cfRule type="cellIs" dxfId="14" priority="12" stopIfTrue="1" operator="equal">
      <formula>0</formula>
    </cfRule>
  </conditionalFormatting>
  <conditionalFormatting sqref="C158:G158">
    <cfRule type="cellIs" dxfId="13" priority="14" operator="equal">
      <formula>0</formula>
    </cfRule>
    <cfRule type="cellIs" dxfId="12" priority="15" stopIfTrue="1" operator="equal">
      <formula>0</formula>
    </cfRule>
  </conditionalFormatting>
  <conditionalFormatting sqref="C178:G178">
    <cfRule type="cellIs" dxfId="11" priority="143" stopIfTrue="1" operator="equal">
      <formula>0</formula>
    </cfRule>
  </conditionalFormatting>
  <conditionalFormatting sqref="C179:G179">
    <cfRule type="cellIs" dxfId="10" priority="248" stopIfTrue="1" operator="equal">
      <formula>0</formula>
    </cfRule>
  </conditionalFormatting>
  <conditionalFormatting sqref="C192:G192">
    <cfRule type="cellIs" dxfId="9" priority="152" stopIfTrue="1" operator="equal">
      <formula>0</formula>
    </cfRule>
  </conditionalFormatting>
  <conditionalFormatting sqref="C193:G193">
    <cfRule type="cellIs" dxfId="8" priority="249" stopIfTrue="1" operator="equal">
      <formula>0</formula>
    </cfRule>
  </conditionalFormatting>
  <conditionalFormatting sqref="C198:G198">
    <cfRule type="cellIs" dxfId="7" priority="2" operator="equal">
      <formula>0</formula>
    </cfRule>
    <cfRule type="cellIs" dxfId="6" priority="3" stopIfTrue="1" operator="equal">
      <formula>0</formula>
    </cfRule>
  </conditionalFormatting>
  <conditionalFormatting sqref="D7:G7 D89:G89 D170:G170">
    <cfRule type="cellIs" dxfId="5" priority="204" operator="equal">
      <formula>0</formula>
    </cfRule>
    <cfRule type="cellIs" dxfId="4" priority="205" stopIfTrue="1" operator="equal">
      <formula>0</formula>
    </cfRule>
  </conditionalFormatting>
  <conditionalFormatting sqref="I29:V29 A152:B152">
    <cfRule type="expression" dxfId="3" priority="605" stopIfTrue="1">
      <formula>$IS39&lt;$IR$1</formula>
    </cfRule>
  </conditionalFormatting>
  <conditionalFormatting sqref="I30:V32">
    <cfRule type="expression" dxfId="2" priority="808" stopIfTrue="1">
      <formula>$IS47&lt;$IR$1</formula>
    </cfRule>
  </conditionalFormatting>
  <conditionalFormatting sqref="J110:P110">
    <cfRule type="expression" dxfId="1" priority="154" stopIfTrue="1">
      <formula>$IS116&lt;$IR$1</formula>
    </cfRule>
  </conditionalFormatting>
  <conditionalFormatting sqref="J111:P111">
    <cfRule type="expression" dxfId="0" priority="149" stopIfTrue="1">
      <formula>$IS122&lt;$IR$1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xXx</cp:lastModifiedBy>
  <dcterms:created xsi:type="dcterms:W3CDTF">1996-10-08T23:32:33Z</dcterms:created>
  <dcterms:modified xsi:type="dcterms:W3CDTF">2025-04-17T16:31:22Z</dcterms:modified>
</cp:coreProperties>
</file>