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55108BFB-2F8A-49CD-94E7-6999304A1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9" i="1" l="1"/>
  <c r="H189" i="1"/>
  <c r="I189" i="1"/>
  <c r="J189" i="1"/>
  <c r="F189" i="1"/>
  <c r="G247" i="1"/>
  <c r="H247" i="1"/>
  <c r="I247" i="1"/>
  <c r="J247" i="1"/>
  <c r="F247" i="1"/>
  <c r="G245" i="1"/>
  <c r="H245" i="1"/>
  <c r="I245" i="1"/>
  <c r="J245" i="1"/>
  <c r="F245" i="1"/>
  <c r="G223" i="1"/>
  <c r="H223" i="1"/>
  <c r="I223" i="1"/>
  <c r="J223" i="1"/>
  <c r="F223" i="1"/>
  <c r="G221" i="1"/>
  <c r="H221" i="1"/>
  <c r="I221" i="1"/>
  <c r="J221" i="1"/>
  <c r="F221" i="1"/>
  <c r="F216" i="1"/>
  <c r="F212" i="1"/>
  <c r="F205" i="1"/>
  <c r="G197" i="1"/>
  <c r="H197" i="1"/>
  <c r="I197" i="1"/>
  <c r="J197" i="1"/>
  <c r="F197" i="1"/>
  <c r="G194" i="1"/>
  <c r="H194" i="1"/>
  <c r="I194" i="1"/>
  <c r="J194" i="1"/>
  <c r="F194" i="1"/>
  <c r="G173" i="1"/>
  <c r="H173" i="1"/>
  <c r="I173" i="1"/>
  <c r="J173" i="1"/>
  <c r="F173" i="1"/>
  <c r="G171" i="1"/>
  <c r="H171" i="1"/>
  <c r="I171" i="1"/>
  <c r="J171" i="1"/>
  <c r="F171" i="1"/>
  <c r="G148" i="1"/>
  <c r="H148" i="1"/>
  <c r="I148" i="1"/>
  <c r="J148" i="1"/>
  <c r="F148" i="1"/>
  <c r="G146" i="1"/>
  <c r="H146" i="1"/>
  <c r="I146" i="1"/>
  <c r="J146" i="1"/>
  <c r="F146" i="1"/>
  <c r="F125" i="1"/>
  <c r="G125" i="1"/>
  <c r="H125" i="1"/>
  <c r="I125" i="1"/>
  <c r="J125" i="1"/>
  <c r="G122" i="1"/>
  <c r="H122" i="1"/>
  <c r="I122" i="1"/>
  <c r="J122" i="1"/>
  <c r="F122" i="1"/>
  <c r="F99" i="1"/>
  <c r="G97" i="1"/>
  <c r="H97" i="1"/>
  <c r="I97" i="1"/>
  <c r="J97" i="1"/>
  <c r="F97" i="1"/>
  <c r="G99" i="1"/>
  <c r="H99" i="1"/>
  <c r="I99" i="1"/>
  <c r="J99" i="1"/>
  <c r="F26" i="1"/>
  <c r="F28" i="1"/>
  <c r="G53" i="1"/>
  <c r="H53" i="1"/>
  <c r="I53" i="1"/>
  <c r="J53" i="1"/>
  <c r="F53" i="1"/>
  <c r="G11" i="1"/>
  <c r="H11" i="1"/>
  <c r="I11" i="1"/>
  <c r="J11" i="1"/>
  <c r="F11" i="1"/>
  <c r="G18" i="1"/>
  <c r="H18" i="1"/>
  <c r="I18" i="1"/>
  <c r="J18" i="1"/>
  <c r="F18" i="1"/>
  <c r="G21" i="1"/>
  <c r="H21" i="1"/>
  <c r="I21" i="1"/>
  <c r="J21" i="1"/>
  <c r="F21" i="1"/>
  <c r="G26" i="1"/>
  <c r="H26" i="1"/>
  <c r="I26" i="1"/>
  <c r="J26" i="1"/>
  <c r="G28" i="1"/>
  <c r="H28" i="1"/>
  <c r="I28" i="1"/>
  <c r="J28" i="1"/>
  <c r="G51" i="1"/>
  <c r="H51" i="1"/>
  <c r="I51" i="1"/>
  <c r="J51" i="1"/>
  <c r="F51" i="1"/>
  <c r="G76" i="1"/>
  <c r="H76" i="1"/>
  <c r="I76" i="1"/>
  <c r="J76" i="1"/>
  <c r="F76" i="1"/>
  <c r="G74" i="1"/>
  <c r="H74" i="1"/>
  <c r="I74" i="1"/>
  <c r="J74" i="1"/>
  <c r="F74" i="1"/>
  <c r="F59" i="1"/>
  <c r="F65" i="1"/>
  <c r="F69" i="1"/>
  <c r="F41" i="1"/>
  <c r="F34" i="1"/>
  <c r="F229" i="1"/>
  <c r="H212" i="1"/>
  <c r="G212" i="1"/>
  <c r="G106" i="1"/>
  <c r="H106" i="1"/>
  <c r="I106" i="1"/>
  <c r="J106" i="1"/>
  <c r="F106" i="1"/>
  <c r="G59" i="1"/>
  <c r="H59" i="1"/>
  <c r="I59" i="1"/>
  <c r="J59" i="1"/>
  <c r="F186" i="1"/>
  <c r="G179" i="1"/>
  <c r="H179" i="1"/>
  <c r="I179" i="1"/>
  <c r="J179" i="1"/>
  <c r="F179" i="1"/>
  <c r="F198" i="1" s="1"/>
  <c r="F165" i="1"/>
  <c r="F161" i="1"/>
  <c r="F155" i="1"/>
  <c r="F141" i="1"/>
  <c r="G138" i="1"/>
  <c r="H138" i="1"/>
  <c r="I138" i="1"/>
  <c r="J138" i="1"/>
  <c r="F138" i="1"/>
  <c r="F131" i="1"/>
  <c r="G117" i="1"/>
  <c r="H117" i="1"/>
  <c r="I117" i="1"/>
  <c r="J117" i="1"/>
  <c r="F117" i="1"/>
  <c r="F113" i="1"/>
  <c r="F92" i="1"/>
  <c r="F89" i="1"/>
  <c r="F82" i="1"/>
  <c r="G45" i="1"/>
  <c r="H45" i="1"/>
  <c r="I45" i="1"/>
  <c r="J45" i="1"/>
  <c r="F45" i="1"/>
  <c r="G34" i="1"/>
  <c r="G240" i="1"/>
  <c r="H240" i="1"/>
  <c r="I240" i="1"/>
  <c r="J240" i="1"/>
  <c r="F240" i="1"/>
  <c r="J216" i="1"/>
  <c r="I216" i="1"/>
  <c r="H216" i="1"/>
  <c r="G216" i="1"/>
  <c r="J165" i="1"/>
  <c r="I165" i="1"/>
  <c r="H165" i="1"/>
  <c r="G165" i="1"/>
  <c r="J141" i="1"/>
  <c r="I141" i="1"/>
  <c r="H141" i="1"/>
  <c r="G141" i="1"/>
  <c r="J92" i="1"/>
  <c r="I92" i="1"/>
  <c r="H92" i="1"/>
  <c r="G92" i="1"/>
  <c r="J69" i="1"/>
  <c r="I69" i="1"/>
  <c r="H69" i="1"/>
  <c r="G69" i="1"/>
  <c r="G82" i="1"/>
  <c r="B248" i="1"/>
  <c r="A248" i="1"/>
  <c r="L236" i="1"/>
  <c r="L247" i="1" s="1"/>
  <c r="J236" i="1"/>
  <c r="I236" i="1"/>
  <c r="H236" i="1"/>
  <c r="G236" i="1"/>
  <c r="F236" i="1"/>
  <c r="B230" i="1"/>
  <c r="A230" i="1"/>
  <c r="L229" i="1"/>
  <c r="L248" i="1" s="1"/>
  <c r="J229" i="1"/>
  <c r="I229" i="1"/>
  <c r="H229" i="1"/>
  <c r="G229" i="1"/>
  <c r="B224" i="1"/>
  <c r="A224" i="1"/>
  <c r="L212" i="1"/>
  <c r="L223" i="1" s="1"/>
  <c r="J212" i="1"/>
  <c r="I212" i="1"/>
  <c r="B206" i="1"/>
  <c r="A206" i="1"/>
  <c r="L205" i="1"/>
  <c r="J205" i="1"/>
  <c r="I205" i="1"/>
  <c r="H205" i="1"/>
  <c r="G205" i="1"/>
  <c r="B198" i="1"/>
  <c r="A198" i="1"/>
  <c r="L186" i="1"/>
  <c r="L197" i="1" s="1"/>
  <c r="J186" i="1"/>
  <c r="I186" i="1"/>
  <c r="H186" i="1"/>
  <c r="G186" i="1"/>
  <c r="B180" i="1"/>
  <c r="A180" i="1"/>
  <c r="L179" i="1"/>
  <c r="B174" i="1"/>
  <c r="A174" i="1"/>
  <c r="L161" i="1"/>
  <c r="L173" i="1" s="1"/>
  <c r="J161" i="1"/>
  <c r="I161" i="1"/>
  <c r="H161" i="1"/>
  <c r="G161" i="1"/>
  <c r="B156" i="1"/>
  <c r="A156" i="1"/>
  <c r="L155" i="1"/>
  <c r="J155" i="1"/>
  <c r="I155" i="1"/>
  <c r="H155" i="1"/>
  <c r="G155" i="1"/>
  <c r="B149" i="1"/>
  <c r="A149" i="1"/>
  <c r="L138" i="1"/>
  <c r="L148" i="1" s="1"/>
  <c r="B132" i="1"/>
  <c r="A132" i="1"/>
  <c r="L131" i="1"/>
  <c r="J131" i="1"/>
  <c r="I131" i="1"/>
  <c r="H131" i="1"/>
  <c r="G131" i="1"/>
  <c r="B126" i="1"/>
  <c r="A126" i="1"/>
  <c r="L113" i="1"/>
  <c r="L125" i="1" s="1"/>
  <c r="J113" i="1"/>
  <c r="I113" i="1"/>
  <c r="H113" i="1"/>
  <c r="G113" i="1"/>
  <c r="B107" i="1"/>
  <c r="A107" i="1"/>
  <c r="L106" i="1"/>
  <c r="B100" i="1"/>
  <c r="A100" i="1"/>
  <c r="L89" i="1"/>
  <c r="L99" i="1" s="1"/>
  <c r="J89" i="1"/>
  <c r="I89" i="1"/>
  <c r="H89" i="1"/>
  <c r="G89" i="1"/>
  <c r="B83" i="1"/>
  <c r="A83" i="1"/>
  <c r="L82" i="1"/>
  <c r="J82" i="1"/>
  <c r="I82" i="1"/>
  <c r="H82" i="1"/>
  <c r="B77" i="1"/>
  <c r="A77" i="1"/>
  <c r="L65" i="1"/>
  <c r="L76" i="1" s="1"/>
  <c r="J65" i="1"/>
  <c r="I65" i="1"/>
  <c r="H65" i="1"/>
  <c r="G65" i="1"/>
  <c r="B60" i="1"/>
  <c r="A60" i="1"/>
  <c r="L59" i="1"/>
  <c r="B54" i="1"/>
  <c r="A54" i="1"/>
  <c r="L41" i="1"/>
  <c r="L53" i="1" s="1"/>
  <c r="J41" i="1"/>
  <c r="I41" i="1"/>
  <c r="H41" i="1"/>
  <c r="G41" i="1"/>
  <c r="B35" i="1"/>
  <c r="A35" i="1"/>
  <c r="L34" i="1"/>
  <c r="J34" i="1"/>
  <c r="I34" i="1"/>
  <c r="H34" i="1"/>
  <c r="B29" i="1"/>
  <c r="A29" i="1"/>
  <c r="B12" i="1"/>
  <c r="A12" i="1"/>
  <c r="L11" i="1"/>
  <c r="L26" i="1" s="1"/>
  <c r="L28" i="1" s="1"/>
  <c r="I224" i="1" l="1"/>
  <c r="I248" i="1"/>
  <c r="H248" i="1"/>
  <c r="J248" i="1"/>
  <c r="F248" i="1"/>
  <c r="G248" i="1"/>
  <c r="G224" i="1"/>
  <c r="H224" i="1"/>
  <c r="F224" i="1"/>
  <c r="J224" i="1"/>
  <c r="H198" i="1"/>
  <c r="I198" i="1"/>
  <c r="J198" i="1"/>
  <c r="G198" i="1"/>
  <c r="H174" i="1"/>
  <c r="G174" i="1"/>
  <c r="F174" i="1"/>
  <c r="I174" i="1"/>
  <c r="J174" i="1"/>
  <c r="I149" i="1"/>
  <c r="F149" i="1"/>
  <c r="H126" i="1"/>
  <c r="J149" i="1"/>
  <c r="F126" i="1"/>
  <c r="G149" i="1"/>
  <c r="H149" i="1"/>
  <c r="I126" i="1"/>
  <c r="G126" i="1"/>
  <c r="J126" i="1"/>
  <c r="H100" i="1"/>
  <c r="G100" i="1"/>
  <c r="I100" i="1"/>
  <c r="F100" i="1"/>
  <c r="J100" i="1"/>
  <c r="J54" i="1"/>
  <c r="J29" i="1"/>
  <c r="H29" i="1"/>
  <c r="H54" i="1"/>
  <c r="G54" i="1"/>
  <c r="F54" i="1"/>
  <c r="G29" i="1"/>
  <c r="I29" i="1"/>
  <c r="I54" i="1"/>
  <c r="F29" i="1"/>
  <c r="J77" i="1"/>
  <c r="I77" i="1"/>
  <c r="H77" i="1"/>
  <c r="F77" i="1"/>
  <c r="G77" i="1"/>
  <c r="L198" i="1"/>
  <c r="L126" i="1"/>
  <c r="L77" i="1"/>
  <c r="L149" i="1"/>
  <c r="L224" i="1"/>
  <c r="L100" i="1"/>
  <c r="L29" i="1"/>
  <c r="L54" i="1"/>
  <c r="L174" i="1"/>
  <c r="F249" i="1" l="1"/>
  <c r="L249" i="1"/>
  <c r="I249" i="1"/>
  <c r="J249" i="1"/>
  <c r="H249" i="1"/>
  <c r="G249" i="1"/>
</calcChain>
</file>

<file path=xl/sharedStrings.xml><?xml version="1.0" encoding="utf-8"?>
<sst xmlns="http://schemas.openxmlformats.org/spreadsheetml/2006/main" count="642" uniqueCount="202">
  <si>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</si>
  <si>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</si>
  <si>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</si>
  <si>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</si>
  <si>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</si>
  <si>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</si>
  <si>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</si>
  <si>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</si>
  <si>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</si>
  <si>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</si>
  <si>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</si>
  <si>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</si>
  <si>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</si>
  <si>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</si>
  <si>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</si>
  <si>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</si>
  <si>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</si>
  <si>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</si>
  <si>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</si>
  <si>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</si>
  <si>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</si>
  <si>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</si>
  <si>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</si>
  <si>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</si>
  <si>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</si>
  <si>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</si>
  <si>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</si>
  <si>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</si>
  <si>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</si>
  <si>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</si>
  <si>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</si>
  <si>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</si>
  <si>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</si>
  <si>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</si>
  <si>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"С(К)ОШ № 11 г. Челябинска</t>
  </si>
  <si>
    <t>Масло сливочное</t>
  </si>
  <si>
    <t>14/17*</t>
  </si>
  <si>
    <t>Яйцо отварное</t>
  </si>
  <si>
    <t>209/17*</t>
  </si>
  <si>
    <t>Каша молочная манная (жидкая) с маслом сливочным</t>
  </si>
  <si>
    <t>181/17*</t>
  </si>
  <si>
    <t>Чай с молоком</t>
  </si>
  <si>
    <t>378/17*</t>
  </si>
  <si>
    <t>Батон нарезной</t>
  </si>
  <si>
    <t xml:space="preserve">Салат из свежей белокочанной  капусты </t>
  </si>
  <si>
    <t>45/17*</t>
  </si>
  <si>
    <t>96/17*</t>
  </si>
  <si>
    <t>294/17*</t>
  </si>
  <si>
    <t>Рис отварной</t>
  </si>
  <si>
    <t>304/17*</t>
  </si>
  <si>
    <t>Компот из изюма, витамин С</t>
  </si>
  <si>
    <t>348/17*</t>
  </si>
  <si>
    <t>Хлеб ржаной</t>
  </si>
  <si>
    <t>Каша молочная геркулесовая (жидкая) с маслом сливочным</t>
  </si>
  <si>
    <t>182/17*</t>
  </si>
  <si>
    <t>Кофейный напиток с молоком</t>
  </si>
  <si>
    <t>379/17*</t>
  </si>
  <si>
    <t>Сельдь с луком</t>
  </si>
  <si>
    <t>76/17*</t>
  </si>
  <si>
    <t xml:space="preserve">Суп картофельный с клецками </t>
  </si>
  <si>
    <t>108/17*</t>
  </si>
  <si>
    <t>Ёжики в соусе</t>
  </si>
  <si>
    <t>182/06**</t>
  </si>
  <si>
    <t>Макаронные изделия отварные</t>
  </si>
  <si>
    <t>309/17*</t>
  </si>
  <si>
    <t xml:space="preserve">Компот из кураги, витамин С </t>
  </si>
  <si>
    <t>Омлет натуральный с маслом сливочным</t>
  </si>
  <si>
    <t>210/17*</t>
  </si>
  <si>
    <t>Салат из моркови и яблок</t>
  </si>
  <si>
    <t>10/06**</t>
  </si>
  <si>
    <t>Борщ с капустой и картофелем со сметаной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</si>
  <si>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</si>
  <si>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</si>
  <si>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</si>
  <si>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</si>
  <si>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</si>
  <si>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Сыр порционный</t>
  </si>
  <si>
    <t>15/17*</t>
  </si>
  <si>
    <t>Суп молочный с макаронными изделиями</t>
  </si>
  <si>
    <t>120/17*</t>
  </si>
  <si>
    <t>Какао с молоком</t>
  </si>
  <si>
    <t>382/17*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</si>
  <si>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</si>
  <si>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</si>
  <si>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</si>
  <si>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</si>
  <si>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</t>
  </si>
  <si>
    <t>234/17*</t>
  </si>
  <si>
    <t>Каша гречневая рассыпчатая</t>
  </si>
  <si>
    <t>302/17*</t>
  </si>
  <si>
    <t>Компот из свежих яблок</t>
  </si>
  <si>
    <t>342/17*</t>
  </si>
  <si>
    <t>Каша молочная пшённая (жидкая) с маслом сливочным</t>
  </si>
  <si>
    <t>25/04***</t>
  </si>
  <si>
    <t>Свекольник со сметаной</t>
  </si>
  <si>
    <t>35/06**</t>
  </si>
  <si>
    <t>Тефтели с соусом</t>
  </si>
  <si>
    <t>278/17*</t>
  </si>
  <si>
    <t>Капуста тушеная</t>
  </si>
  <si>
    <t>321/17*</t>
  </si>
  <si>
    <t>Компот из смеси сухофруктов, витамин С</t>
  </si>
  <si>
    <t>349/17*</t>
  </si>
  <si>
    <t>93/06**</t>
  </si>
  <si>
    <t>Салат из моркови с сахаром</t>
  </si>
  <si>
    <t>62/17*</t>
  </si>
  <si>
    <t>Щи из свежей капусты с картофелем со сметаной</t>
  </si>
  <si>
    <t>88/17*</t>
  </si>
  <si>
    <t>Птица отварная</t>
  </si>
  <si>
    <t>288/17*</t>
  </si>
  <si>
    <t>Пюре гороховое</t>
  </si>
  <si>
    <t>306/17*</t>
  </si>
  <si>
    <t>Суп-лапша домашняя с птицей отварной</t>
  </si>
  <si>
    <t>113/17*</t>
  </si>
  <si>
    <t>Бигус с мясом</t>
  </si>
  <si>
    <t>594/13****</t>
  </si>
  <si>
    <t>Каша молочная рисовая (жидкая) с маслом сливочным</t>
  </si>
  <si>
    <t>Икра кабачковая</t>
  </si>
  <si>
    <t>57/16****</t>
  </si>
  <si>
    <t>111/04***</t>
  </si>
  <si>
    <t>Котлета домашняя</t>
  </si>
  <si>
    <t>271/17*</t>
  </si>
  <si>
    <t>Картофель отварной</t>
  </si>
  <si>
    <t>310/17*</t>
  </si>
  <si>
    <t>173/17*</t>
  </si>
  <si>
    <t>Суп с крупой и рыбными консервами</t>
  </si>
  <si>
    <t>63/06**</t>
  </si>
  <si>
    <t>Пюре картофельное</t>
  </si>
  <si>
    <t>312/17*</t>
  </si>
  <si>
    <t>Каша молочная пять злаков с маслом сливочным</t>
  </si>
  <si>
    <t>311/04***</t>
  </si>
  <si>
    <t>Салат из свеклы</t>
  </si>
  <si>
    <t>52/17*</t>
  </si>
  <si>
    <t>Суп из овощей  со сметаной</t>
  </si>
  <si>
    <t>99/17*</t>
  </si>
  <si>
    <t>Гуляш из птицы</t>
  </si>
  <si>
    <t>260/17*</t>
  </si>
  <si>
    <t>кисломол.</t>
  </si>
  <si>
    <t>гарнир</t>
  </si>
  <si>
    <t>Полдник</t>
  </si>
  <si>
    <t>сладкое</t>
  </si>
  <si>
    <t>Запеканка из творога со сгущённым молоком</t>
  </si>
  <si>
    <t>Компот из смеси сухофруктов</t>
  </si>
  <si>
    <t>223/17*</t>
  </si>
  <si>
    <t>Ужин</t>
  </si>
  <si>
    <t>Салат из свеклы с чесноком</t>
  </si>
  <si>
    <t>Жаркое по-домашнему (свинина)</t>
  </si>
  <si>
    <t>Чай с сахаром</t>
  </si>
  <si>
    <t>Хлеб пшеничный</t>
  </si>
  <si>
    <t>Кисломолочный напиток</t>
  </si>
  <si>
    <t>22/06**</t>
  </si>
  <si>
    <t>259/17*</t>
  </si>
  <si>
    <t>376/17*</t>
  </si>
  <si>
    <t>386/17*</t>
  </si>
  <si>
    <t>фрукты</t>
  </si>
  <si>
    <t>Сдоба обыкновенная</t>
  </si>
  <si>
    <t>Сок фруктовый</t>
  </si>
  <si>
    <t>Фрукт свежий</t>
  </si>
  <si>
    <t>421/17*</t>
  </si>
  <si>
    <t>389/17*</t>
  </si>
  <si>
    <t>Капуста тушеная/ картофель отварной</t>
  </si>
  <si>
    <t>Кисель плодово-ягодный</t>
  </si>
  <si>
    <t>Вафли</t>
  </si>
  <si>
    <t>Молоко кипячёное</t>
  </si>
  <si>
    <t>321/17*310/17*</t>
  </si>
  <si>
    <t>247/06**</t>
  </si>
  <si>
    <t>385/17*</t>
  </si>
  <si>
    <t>булочное</t>
  </si>
  <si>
    <t xml:space="preserve">Булочка </t>
  </si>
  <si>
    <t>424/17*</t>
  </si>
  <si>
    <t>Печень по-строгановски</t>
  </si>
  <si>
    <t>Чай с сахаром и лимоном</t>
  </si>
  <si>
    <t>255/17*</t>
  </si>
  <si>
    <t>377/17*</t>
  </si>
  <si>
    <t>Пудинг из творога с молоком сгущённым</t>
  </si>
  <si>
    <t>222/17*</t>
  </si>
  <si>
    <t>Рагу из овощей</t>
  </si>
  <si>
    <t>143/17*</t>
  </si>
  <si>
    <t>425/17*</t>
  </si>
  <si>
    <t>Биточек рубленный куриный</t>
  </si>
  <si>
    <t xml:space="preserve">Кисель плодово-ягодный </t>
  </si>
  <si>
    <t>Пряники</t>
  </si>
  <si>
    <t>295/17*</t>
  </si>
  <si>
    <t>Ватрушка королевская с молоком сгущённым</t>
  </si>
  <si>
    <t>299/06**</t>
  </si>
  <si>
    <t>Печенье</t>
  </si>
  <si>
    <t>Салат картофельный с зелёным горошком</t>
  </si>
  <si>
    <t>23/06**</t>
  </si>
  <si>
    <t>Запеканка из творога со сгущёным молоком</t>
  </si>
  <si>
    <t>Кисель плодово-ягодный, витамин С</t>
  </si>
  <si>
    <t>Винегрет овощной (без капусты)</t>
  </si>
  <si>
    <t>1/06**</t>
  </si>
  <si>
    <t>Булочка "Дорожная"</t>
  </si>
  <si>
    <t>Картофель тушёный по-домашнему</t>
  </si>
  <si>
    <t xml:space="preserve">Чай с сахаром </t>
  </si>
  <si>
    <t>142/17*</t>
  </si>
  <si>
    <t xml:space="preserve">Рассольник </t>
  </si>
  <si>
    <t xml:space="preserve">Салат </t>
  </si>
  <si>
    <t xml:space="preserve">Каша </t>
  </si>
  <si>
    <t>Борщ</t>
  </si>
  <si>
    <t xml:space="preserve">Каша молочная </t>
  </si>
  <si>
    <t>Пюре картофельное/Капуста тушеная</t>
  </si>
  <si>
    <t>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</si>
</sst>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8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0" borderId="25" xfId="0" applyBorder="1"/>
    <xf numFmtId="0" fontId="0" fillId="0" borderId="26" xfId="0" applyBorder="1"/>
    <xf numFmtId="0" fontId="5" fillId="0" borderId="5" xfId="0" applyFont="1" applyBorder="1" applyAlignment="1" applyProtection="1">
      <alignment horizontal="right"/>
      <protection locked="0"/>
    </xf>
    <xf numFmtId="0" fontId="0" fillId="0" borderId="27" xfId="0" applyBorder="1"/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0" fillId="4" borderId="31" xfId="0" applyFill="1" applyBorder="1"/>
    <xf numFmtId="0" fontId="0" fillId="4" borderId="32" xfId="0" applyFill="1" applyBorder="1"/>
    <xf numFmtId="0" fontId="0" fillId="0" borderId="31" xfId="0" applyBorder="1"/>
    <xf numFmtId="0" fontId="0" fillId="0" borderId="32" xfId="0" applyBorder="1"/>
    <xf numFmtId="0" fontId="0" fillId="4" borderId="33" xfId="0" applyFill="1" applyBorder="1"/>
    <xf numFmtId="0" fontId="0" fillId="4" borderId="34" xfId="0" applyFill="1" applyBorder="1"/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14" fillId="0" borderId="35" xfId="0" applyFont="1" applyBorder="1"/>
    <xf numFmtId="0" fontId="14" fillId="0" borderId="5" xfId="0" applyFont="1" applyBorder="1"/>
    <xf numFmtId="0" fontId="11" fillId="0" borderId="2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0" fillId="4" borderId="2" xfId="0" applyFill="1" applyBorder="1"/>
    <xf numFmtId="0" fontId="13" fillId="0" borderId="5" xfId="0" applyFont="1" applyBorder="1" applyAlignment="1">
      <alignment horizontal="right"/>
    </xf>
    <xf numFmtId="0" fontId="11" fillId="0" borderId="5" xfId="0" applyFont="1" applyBorder="1" applyAlignment="1">
      <alignment vertical="center" wrapText="1"/>
    </xf>
    <xf numFmtId="0" fontId="15" fillId="3" borderId="30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/>
    </xf>
    <xf numFmtId="0" fontId="14" fillId="0" borderId="25" xfId="0" applyFont="1" applyBorder="1"/>
    <xf numFmtId="0" fontId="13" fillId="0" borderId="6" xfId="0" applyFont="1" applyBorder="1" applyAlignment="1">
      <alignment horizontal="right"/>
    </xf>
    <xf numFmtId="0" fontId="11" fillId="0" borderId="6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/>
    </xf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31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5" xfId="0" applyBorder="1"/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9"/>
  <sheetViews>
    <sheetView tabSelected="1" zoomScale="115" zoomScaleNormal="115" workbookViewId="0">
      <selection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34</v>
      </c>
      <c r="D1" s="92"/>
      <c r="E1" s="92"/>
      <c r="F1" s="9" t="s">
        <v>16</v>
      </c>
      <c r="G1" s="2" t="s">
        <v>17</v>
      </c>
      <c r="H1" s="93"/>
      <c r="I1" s="93"/>
      <c r="J1" s="93"/>
      <c r="K1" s="93"/>
    </row>
    <row r="2" spans="1:12" ht="18" x14ac:dyDescent="0.2">
      <c r="A2" s="32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1">
        <v>1</v>
      </c>
      <c r="I3" s="41">
        <v>1</v>
      </c>
      <c r="J3" s="42">
        <v>2025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30</v>
      </c>
    </row>
    <row r="6" spans="1:12" ht="15" x14ac:dyDescent="0.25">
      <c r="A6" s="17">
        <v>1</v>
      </c>
      <c r="B6" s="18">
        <v>1</v>
      </c>
      <c r="C6" s="19" t="s">
        <v>20</v>
      </c>
      <c r="D6" s="56" t="s">
        <v>136</v>
      </c>
      <c r="E6" s="56" t="s">
        <v>35</v>
      </c>
      <c r="F6" s="56">
        <v>10</v>
      </c>
      <c r="G6" s="56">
        <v>0</v>
      </c>
      <c r="H6" s="56">
        <v>6</v>
      </c>
      <c r="I6" s="82">
        <v>0</v>
      </c>
      <c r="J6" s="56">
        <v>57</v>
      </c>
      <c r="K6" s="56" t="s">
        <v>36</v>
      </c>
      <c r="L6" s="36"/>
    </row>
    <row r="7" spans="1:12" ht="15" x14ac:dyDescent="0.25">
      <c r="A7" s="20"/>
      <c r="B7" s="12"/>
      <c r="C7" s="8"/>
      <c r="D7" s="60"/>
      <c r="E7" s="60" t="s">
        <v>37</v>
      </c>
      <c r="F7" s="60">
        <v>40</v>
      </c>
      <c r="G7" s="60">
        <v>5</v>
      </c>
      <c r="H7" s="60">
        <v>5</v>
      </c>
      <c r="I7" s="83">
        <v>0</v>
      </c>
      <c r="J7" s="60">
        <v>63</v>
      </c>
      <c r="K7" s="60" t="s">
        <v>38</v>
      </c>
      <c r="L7" s="37"/>
    </row>
    <row r="8" spans="1:12" ht="15" x14ac:dyDescent="0.25">
      <c r="A8" s="20"/>
      <c r="B8" s="12"/>
      <c r="C8" s="8"/>
      <c r="D8" s="60" t="s">
        <v>21</v>
      </c>
      <c r="E8" s="60" t="s">
        <v>39</v>
      </c>
      <c r="F8" s="60">
        <v>185</v>
      </c>
      <c r="G8" s="60">
        <v>6</v>
      </c>
      <c r="H8" s="60">
        <v>6</v>
      </c>
      <c r="I8" s="83">
        <v>30</v>
      </c>
      <c r="J8" s="60">
        <v>195</v>
      </c>
      <c r="K8" s="60" t="s">
        <v>40</v>
      </c>
      <c r="L8" s="37"/>
    </row>
    <row r="9" spans="1:12" ht="15" x14ac:dyDescent="0.25">
      <c r="A9" s="20"/>
      <c r="B9" s="12"/>
      <c r="C9" s="8"/>
      <c r="D9" s="60" t="s">
        <v>22</v>
      </c>
      <c r="E9" s="60" t="s">
        <v>41</v>
      </c>
      <c r="F9" s="60">
        <v>200</v>
      </c>
      <c r="G9" s="60">
        <v>1</v>
      </c>
      <c r="H9" s="60">
        <v>2</v>
      </c>
      <c r="I9" s="83">
        <v>17</v>
      </c>
      <c r="J9" s="60">
        <v>90</v>
      </c>
      <c r="K9" s="60" t="s">
        <v>42</v>
      </c>
      <c r="L9" s="37"/>
    </row>
    <row r="10" spans="1:12" ht="15.75" thickBot="1" x14ac:dyDescent="0.3">
      <c r="A10" s="20"/>
      <c r="B10" s="12"/>
      <c r="C10" s="8"/>
      <c r="D10" s="57" t="s">
        <v>23</v>
      </c>
      <c r="E10" s="57" t="s">
        <v>43</v>
      </c>
      <c r="F10" s="57">
        <v>65</v>
      </c>
      <c r="G10" s="57">
        <v>3</v>
      </c>
      <c r="H10" s="57">
        <v>2</v>
      </c>
      <c r="I10" s="84">
        <v>33</v>
      </c>
      <c r="J10" s="57">
        <v>170</v>
      </c>
      <c r="K10" s="57"/>
      <c r="L10" s="37"/>
    </row>
    <row r="11" spans="1:12" ht="15" x14ac:dyDescent="0.25">
      <c r="A11" s="21"/>
      <c r="B11" s="14"/>
      <c r="C11" s="5"/>
      <c r="D11" s="15" t="s">
        <v>28</v>
      </c>
      <c r="E11" s="6"/>
      <c r="F11" s="16">
        <f>SUM(F6:F10)</f>
        <v>500</v>
      </c>
      <c r="G11" s="16">
        <f>SUM(G6:G10)</f>
        <v>15</v>
      </c>
      <c r="H11" s="16">
        <f>SUM(H6:H10)</f>
        <v>21</v>
      </c>
      <c r="I11" s="16">
        <f>SUM(I6:I10)</f>
        <v>80</v>
      </c>
      <c r="J11" s="16">
        <f>SUM(J6:J10)</f>
        <v>575</v>
      </c>
      <c r="K11" s="22"/>
      <c r="L11" s="16">
        <f>SUM(L6:L10)</f>
        <v>0</v>
      </c>
    </row>
    <row r="12" spans="1:12" ht="15" x14ac:dyDescent="0.25">
      <c r="A12" s="23">
        <f>A6</f>
        <v>1</v>
      </c>
      <c r="B12" s="10">
        <f>B6</f>
        <v>1</v>
      </c>
      <c r="C12" s="7" t="s">
        <v>24</v>
      </c>
      <c r="D12" s="60" t="s">
        <v>25</v>
      </c>
      <c r="E12" s="60" t="s">
        <v>44</v>
      </c>
      <c r="F12" s="75">
        <v>60</v>
      </c>
      <c r="G12" s="75">
        <v>0.5</v>
      </c>
      <c r="H12" s="75">
        <v>3.04</v>
      </c>
      <c r="I12" s="75">
        <v>3.2</v>
      </c>
      <c r="J12" s="75">
        <v>42</v>
      </c>
      <c r="K12" s="75" t="s">
        <v>45</v>
      </c>
      <c r="L12" s="37"/>
    </row>
    <row r="13" spans="1:12" ht="15" x14ac:dyDescent="0.25">
      <c r="A13" s="20"/>
      <c r="B13" s="12"/>
      <c r="C13" s="8"/>
      <c r="D13" s="60" t="s">
        <v>21</v>
      </c>
      <c r="E13" s="60" t="s">
        <v>195</v>
      </c>
      <c r="F13" s="75">
        <v>205</v>
      </c>
      <c r="G13" s="75">
        <v>1.83</v>
      </c>
      <c r="H13" s="75">
        <v>3.66</v>
      </c>
      <c r="I13" s="75">
        <v>13.55</v>
      </c>
      <c r="J13" s="75">
        <v>94.38</v>
      </c>
      <c r="K13" s="75" t="s">
        <v>46</v>
      </c>
      <c r="L13" s="37"/>
    </row>
    <row r="14" spans="1:12" ht="15" x14ac:dyDescent="0.25">
      <c r="A14" s="20"/>
      <c r="B14" s="12"/>
      <c r="C14" s="8"/>
      <c r="D14" s="60" t="s">
        <v>21</v>
      </c>
      <c r="E14" s="60" t="s">
        <v>178</v>
      </c>
      <c r="F14" s="75">
        <v>100</v>
      </c>
      <c r="G14" s="75">
        <v>12.51</v>
      </c>
      <c r="H14" s="75">
        <v>18.22</v>
      </c>
      <c r="I14" s="75">
        <v>9.5399999999999991</v>
      </c>
      <c r="J14" s="75">
        <v>252.19</v>
      </c>
      <c r="K14" s="75" t="s">
        <v>47</v>
      </c>
      <c r="L14" s="37"/>
    </row>
    <row r="15" spans="1:12" ht="15" x14ac:dyDescent="0.25">
      <c r="A15" s="20"/>
      <c r="B15" s="12"/>
      <c r="C15" s="8"/>
      <c r="D15" s="60" t="s">
        <v>137</v>
      </c>
      <c r="E15" s="60" t="s">
        <v>48</v>
      </c>
      <c r="F15" s="75">
        <v>150</v>
      </c>
      <c r="G15" s="75">
        <v>3.78</v>
      </c>
      <c r="H15" s="75">
        <v>0.54</v>
      </c>
      <c r="I15" s="75">
        <v>39.96</v>
      </c>
      <c r="J15" s="75">
        <v>179.82</v>
      </c>
      <c r="K15" s="75" t="s">
        <v>49</v>
      </c>
      <c r="L15" s="37"/>
    </row>
    <row r="16" spans="1:12" ht="15" x14ac:dyDescent="0.25">
      <c r="A16" s="20"/>
      <c r="B16" s="12"/>
      <c r="C16" s="8"/>
      <c r="D16" s="60" t="s">
        <v>26</v>
      </c>
      <c r="E16" s="60" t="s">
        <v>50</v>
      </c>
      <c r="F16" s="75">
        <v>200</v>
      </c>
      <c r="G16" s="75">
        <v>0.74</v>
      </c>
      <c r="H16" s="75">
        <v>0.16</v>
      </c>
      <c r="I16" s="75">
        <v>36.03</v>
      </c>
      <c r="J16" s="75">
        <v>148.49</v>
      </c>
      <c r="K16" s="75" t="s">
        <v>51</v>
      </c>
      <c r="L16" s="37"/>
    </row>
    <row r="17" spans="1:12" ht="15" x14ac:dyDescent="0.25">
      <c r="A17" s="20"/>
      <c r="B17" s="12"/>
      <c r="C17" s="8"/>
      <c r="D17" s="60" t="s">
        <v>27</v>
      </c>
      <c r="E17" s="60" t="s">
        <v>52</v>
      </c>
      <c r="F17" s="75">
        <v>50</v>
      </c>
      <c r="G17" s="75">
        <v>3.05</v>
      </c>
      <c r="H17" s="75">
        <v>0.6</v>
      </c>
      <c r="I17" s="75">
        <v>19.95</v>
      </c>
      <c r="J17" s="75">
        <v>97.4</v>
      </c>
      <c r="K17" s="75"/>
      <c r="L17" s="37"/>
    </row>
    <row r="18" spans="1:12" ht="15" x14ac:dyDescent="0.25">
      <c r="A18" s="20"/>
      <c r="B18" s="12"/>
      <c r="C18" s="8"/>
      <c r="D18" s="64" t="s">
        <v>28</v>
      </c>
      <c r="E18" s="62"/>
      <c r="F18" s="68">
        <f>SUM(F12:F17)</f>
        <v>765</v>
      </c>
      <c r="G18" s="68">
        <f t="shared" ref="G18:J18" si="0">SUM(G12:G17)</f>
        <v>22.41</v>
      </c>
      <c r="H18" s="68">
        <f t="shared" si="0"/>
        <v>26.22</v>
      </c>
      <c r="I18" s="68">
        <f t="shared" si="0"/>
        <v>122.23</v>
      </c>
      <c r="J18" s="68">
        <f t="shared" si="0"/>
        <v>814.28</v>
      </c>
      <c r="K18" s="69"/>
      <c r="L18" s="63"/>
    </row>
    <row r="19" spans="1:12" ht="15" x14ac:dyDescent="0.25">
      <c r="A19" s="23">
        <v>1</v>
      </c>
      <c r="B19" s="65">
        <v>1</v>
      </c>
      <c r="C19" s="66" t="s">
        <v>138</v>
      </c>
      <c r="D19" s="60" t="s">
        <v>139</v>
      </c>
      <c r="E19" s="60" t="s">
        <v>140</v>
      </c>
      <c r="F19" s="75">
        <v>150</v>
      </c>
      <c r="G19" s="75">
        <v>27</v>
      </c>
      <c r="H19" s="75">
        <v>10</v>
      </c>
      <c r="I19" s="75">
        <v>21</v>
      </c>
      <c r="J19" s="75">
        <v>281</v>
      </c>
      <c r="K19" s="75" t="s">
        <v>142</v>
      </c>
      <c r="L19" s="37"/>
    </row>
    <row r="20" spans="1:12" ht="15" x14ac:dyDescent="0.25">
      <c r="A20" s="20"/>
      <c r="B20" s="12"/>
      <c r="C20" s="8"/>
      <c r="D20" s="60" t="s">
        <v>26</v>
      </c>
      <c r="E20" s="60" t="s">
        <v>141</v>
      </c>
      <c r="F20" s="75">
        <v>180</v>
      </c>
      <c r="G20" s="75">
        <v>1</v>
      </c>
      <c r="H20" s="75">
        <v>0</v>
      </c>
      <c r="I20" s="75">
        <v>18</v>
      </c>
      <c r="J20" s="75">
        <v>76</v>
      </c>
      <c r="K20" s="75" t="s">
        <v>101</v>
      </c>
      <c r="L20" s="37"/>
    </row>
    <row r="21" spans="1:12" ht="15" x14ac:dyDescent="0.25">
      <c r="A21" s="20"/>
      <c r="B21" s="12"/>
      <c r="C21" s="8"/>
      <c r="D21" s="64" t="s">
        <v>28</v>
      </c>
      <c r="E21" s="62"/>
      <c r="F21" s="62">
        <f>SUM(F19:F20)</f>
        <v>330</v>
      </c>
      <c r="G21" s="62">
        <f>SUM(G19:G20)</f>
        <v>28</v>
      </c>
      <c r="H21" s="62">
        <f>SUM(H19:H20)</f>
        <v>10</v>
      </c>
      <c r="I21" s="62">
        <f>SUM(I19:I20)</f>
        <v>39</v>
      </c>
      <c r="J21" s="62">
        <f>SUM(J19:J20)</f>
        <v>357</v>
      </c>
      <c r="K21" s="62"/>
      <c r="L21" s="63"/>
    </row>
    <row r="22" spans="1:12" ht="15" x14ac:dyDescent="0.25">
      <c r="A22" s="23">
        <v>1</v>
      </c>
      <c r="B22" s="65">
        <v>1</v>
      </c>
      <c r="C22" s="67" t="s">
        <v>143</v>
      </c>
      <c r="D22" s="60" t="s">
        <v>25</v>
      </c>
      <c r="E22" s="60" t="s">
        <v>144</v>
      </c>
      <c r="F22" s="75">
        <v>60</v>
      </c>
      <c r="G22" s="75">
        <v>2</v>
      </c>
      <c r="H22" s="75">
        <v>6</v>
      </c>
      <c r="I22" s="75">
        <v>10</v>
      </c>
      <c r="J22" s="75">
        <v>100</v>
      </c>
      <c r="K22" s="75" t="s">
        <v>149</v>
      </c>
      <c r="L22" s="37"/>
    </row>
    <row r="23" spans="1:12" ht="15" x14ac:dyDescent="0.25">
      <c r="A23" s="20"/>
      <c r="B23" s="12"/>
      <c r="C23" s="8"/>
      <c r="D23" s="60" t="s">
        <v>21</v>
      </c>
      <c r="E23" s="60" t="s">
        <v>145</v>
      </c>
      <c r="F23" s="75">
        <v>200</v>
      </c>
      <c r="G23" s="75">
        <v>31</v>
      </c>
      <c r="H23" s="75">
        <v>16</v>
      </c>
      <c r="I23" s="75">
        <v>133</v>
      </c>
      <c r="J23" s="75">
        <v>798</v>
      </c>
      <c r="K23" s="75" t="s">
        <v>150</v>
      </c>
      <c r="L23" s="37"/>
    </row>
    <row r="24" spans="1:12" ht="15" x14ac:dyDescent="0.25">
      <c r="A24" s="20"/>
      <c r="B24" s="12"/>
      <c r="C24" s="8"/>
      <c r="D24" s="60" t="s">
        <v>26</v>
      </c>
      <c r="E24" s="60" t="s">
        <v>146</v>
      </c>
      <c r="F24" s="75">
        <v>200</v>
      </c>
      <c r="G24" s="75">
        <v>0</v>
      </c>
      <c r="H24" s="75">
        <v>0</v>
      </c>
      <c r="I24" s="75">
        <v>15</v>
      </c>
      <c r="J24" s="75">
        <v>60</v>
      </c>
      <c r="K24" s="75" t="s">
        <v>151</v>
      </c>
      <c r="L24" s="37"/>
    </row>
    <row r="25" spans="1:12" ht="15" x14ac:dyDescent="0.25">
      <c r="A25" s="20"/>
      <c r="B25" s="12"/>
      <c r="C25" s="8"/>
      <c r="D25" s="60" t="s">
        <v>23</v>
      </c>
      <c r="E25" s="60" t="s">
        <v>147</v>
      </c>
      <c r="F25" s="75">
        <v>40</v>
      </c>
      <c r="G25" s="75">
        <v>3</v>
      </c>
      <c r="H25" s="75">
        <v>0</v>
      </c>
      <c r="I25" s="75">
        <v>20</v>
      </c>
      <c r="J25" s="75">
        <v>94</v>
      </c>
      <c r="K25" s="75"/>
      <c r="L25" s="37"/>
    </row>
    <row r="26" spans="1:12" ht="15" x14ac:dyDescent="0.25">
      <c r="A26" s="20"/>
      <c r="B26" s="12"/>
      <c r="C26" s="8"/>
      <c r="D26" s="15" t="s">
        <v>28</v>
      </c>
      <c r="E26" s="6"/>
      <c r="F26" s="16">
        <f>SUM(F22:F25)</f>
        <v>500</v>
      </c>
      <c r="G26" s="16">
        <f>SUM(G22:G25)</f>
        <v>36</v>
      </c>
      <c r="H26" s="16">
        <f>SUM(H22:H25)</f>
        <v>22</v>
      </c>
      <c r="I26" s="16">
        <f>SUM(I22:I25)</f>
        <v>178</v>
      </c>
      <c r="J26" s="16">
        <f>SUM(J22:J25)</f>
        <v>1052</v>
      </c>
      <c r="K26" s="22"/>
      <c r="L26" s="16">
        <f>SUM(L10:L25)</f>
        <v>0</v>
      </c>
    </row>
    <row r="27" spans="1:12" ht="15" x14ac:dyDescent="0.25">
      <c r="A27" s="20">
        <v>1</v>
      </c>
      <c r="B27" s="12">
        <v>1</v>
      </c>
      <c r="C27" s="8" t="s">
        <v>201</v>
      </c>
      <c r="D27" s="60" t="s">
        <v>26</v>
      </c>
      <c r="E27" s="60" t="s">
        <v>148</v>
      </c>
      <c r="F27" s="75">
        <v>200</v>
      </c>
      <c r="G27" s="75">
        <v>6</v>
      </c>
      <c r="H27" s="75">
        <v>5</v>
      </c>
      <c r="I27" s="75">
        <v>8</v>
      </c>
      <c r="J27" s="75">
        <v>102</v>
      </c>
      <c r="K27" s="75" t="s">
        <v>152</v>
      </c>
      <c r="L27" s="37"/>
    </row>
    <row r="28" spans="1:12" ht="15" x14ac:dyDescent="0.25">
      <c r="A28" s="21"/>
      <c r="B28" s="14"/>
      <c r="C28" s="5"/>
      <c r="D28" s="15" t="s">
        <v>28</v>
      </c>
      <c r="E28" s="6"/>
      <c r="F28" s="16">
        <f>SUM(F27)</f>
        <v>200</v>
      </c>
      <c r="G28" s="16">
        <f>SUM(G27)</f>
        <v>6</v>
      </c>
      <c r="H28" s="16">
        <f>SUM(H27)</f>
        <v>5</v>
      </c>
      <c r="I28" s="16">
        <f>SUM(I27)</f>
        <v>8</v>
      </c>
      <c r="J28" s="16">
        <f>SUM(J27)</f>
        <v>102</v>
      </c>
      <c r="K28" s="22"/>
      <c r="L28" s="16">
        <f>SUM(L12:L27)</f>
        <v>0</v>
      </c>
    </row>
    <row r="29" spans="1:12" ht="15.75" thickBot="1" x14ac:dyDescent="0.25">
      <c r="A29" s="26">
        <f>A6</f>
        <v>1</v>
      </c>
      <c r="B29" s="27">
        <f>B6</f>
        <v>1</v>
      </c>
      <c r="C29" s="94" t="s">
        <v>4</v>
      </c>
      <c r="D29" s="95"/>
      <c r="E29" s="28"/>
      <c r="F29" s="79">
        <f>F11+F18+F21+F28+F26</f>
        <v>2295</v>
      </c>
      <c r="G29" s="79">
        <f>G11+G18+G21+G28+G26</f>
        <v>107.41</v>
      </c>
      <c r="H29" s="79">
        <f>H11+H18+H21+H28+H26</f>
        <v>84.22</v>
      </c>
      <c r="I29" s="79">
        <f>I11+I18+I21+I28+I26</f>
        <v>427.23</v>
      </c>
      <c r="J29" s="79">
        <f>J11+J18+J21+J28+J26</f>
        <v>2900.2799999999997</v>
      </c>
      <c r="K29" s="29"/>
      <c r="L29" s="29">
        <f>L11+L28</f>
        <v>0</v>
      </c>
    </row>
    <row r="30" spans="1:12" ht="15" x14ac:dyDescent="0.25">
      <c r="A30" s="11">
        <v>1</v>
      </c>
      <c r="B30" s="12">
        <v>2</v>
      </c>
      <c r="C30" s="19" t="s">
        <v>20</v>
      </c>
      <c r="D30" s="56" t="s">
        <v>136</v>
      </c>
      <c r="E30" s="56" t="s">
        <v>35</v>
      </c>
      <c r="F30" s="56">
        <v>10</v>
      </c>
      <c r="G30" s="56">
        <v>0</v>
      </c>
      <c r="H30" s="56">
        <v>6</v>
      </c>
      <c r="I30" s="82">
        <v>0</v>
      </c>
      <c r="J30" s="56">
        <v>57</v>
      </c>
      <c r="K30" s="56" t="s">
        <v>36</v>
      </c>
      <c r="L30" s="36"/>
    </row>
    <row r="31" spans="1:12" ht="15" x14ac:dyDescent="0.25">
      <c r="A31" s="11"/>
      <c r="B31" s="12"/>
      <c r="C31" s="8"/>
      <c r="D31" s="60" t="s">
        <v>21</v>
      </c>
      <c r="E31" s="60" t="s">
        <v>53</v>
      </c>
      <c r="F31" s="60">
        <v>185</v>
      </c>
      <c r="G31" s="60">
        <v>6</v>
      </c>
      <c r="H31" s="60">
        <v>8</v>
      </c>
      <c r="I31" s="83">
        <v>27</v>
      </c>
      <c r="J31" s="60">
        <v>201</v>
      </c>
      <c r="K31" s="60" t="s">
        <v>54</v>
      </c>
      <c r="L31" s="37"/>
    </row>
    <row r="32" spans="1:12" ht="15" x14ac:dyDescent="0.25">
      <c r="A32" s="11"/>
      <c r="B32" s="12"/>
      <c r="C32" s="8"/>
      <c r="D32" s="60" t="s">
        <v>22</v>
      </c>
      <c r="E32" s="60" t="s">
        <v>55</v>
      </c>
      <c r="F32" s="60">
        <v>200</v>
      </c>
      <c r="G32" s="60">
        <v>2</v>
      </c>
      <c r="H32" s="60">
        <v>2</v>
      </c>
      <c r="I32" s="83">
        <v>25</v>
      </c>
      <c r="J32" s="60">
        <v>123</v>
      </c>
      <c r="K32" s="60" t="s">
        <v>56</v>
      </c>
      <c r="L32" s="37"/>
    </row>
    <row r="33" spans="1:12" ht="15.75" thickBot="1" x14ac:dyDescent="0.3">
      <c r="A33" s="11"/>
      <c r="B33" s="12"/>
      <c r="C33" s="8"/>
      <c r="D33" s="57" t="s">
        <v>23</v>
      </c>
      <c r="E33" s="57" t="s">
        <v>43</v>
      </c>
      <c r="F33" s="57">
        <v>105</v>
      </c>
      <c r="G33" s="57">
        <v>8</v>
      </c>
      <c r="H33" s="57">
        <v>3</v>
      </c>
      <c r="I33" s="84">
        <v>54</v>
      </c>
      <c r="J33" s="57">
        <v>275</v>
      </c>
      <c r="K33" s="57"/>
      <c r="L33" s="37"/>
    </row>
    <row r="34" spans="1:12" ht="15" x14ac:dyDescent="0.25">
      <c r="A34" s="13"/>
      <c r="B34" s="14"/>
      <c r="C34" s="5"/>
      <c r="D34" s="15" t="s">
        <v>28</v>
      </c>
      <c r="E34" s="6"/>
      <c r="F34" s="16">
        <f>SUM(F30:F33)</f>
        <v>500</v>
      </c>
      <c r="G34" s="16">
        <f>SUM(G30:G33)</f>
        <v>16</v>
      </c>
      <c r="H34" s="16">
        <f>SUM(H30:H33)</f>
        <v>19</v>
      </c>
      <c r="I34" s="16">
        <f>SUM(I30:I33)</f>
        <v>106</v>
      </c>
      <c r="J34" s="16">
        <f>SUM(J30:J33)</f>
        <v>656</v>
      </c>
      <c r="K34" s="22"/>
      <c r="L34" s="16">
        <f>SUM(L30:L33)</f>
        <v>0</v>
      </c>
    </row>
    <row r="35" spans="1:12" ht="15" x14ac:dyDescent="0.25">
      <c r="A35" s="10">
        <f>A30</f>
        <v>1</v>
      </c>
      <c r="B35" s="10">
        <f>B30</f>
        <v>2</v>
      </c>
      <c r="C35" s="7" t="s">
        <v>24</v>
      </c>
      <c r="D35" s="60" t="s">
        <v>25</v>
      </c>
      <c r="E35" s="60" t="s">
        <v>57</v>
      </c>
      <c r="F35" s="75">
        <v>65</v>
      </c>
      <c r="G35" s="75">
        <v>7.08</v>
      </c>
      <c r="H35" s="75">
        <v>8.44</v>
      </c>
      <c r="I35" s="75">
        <v>1.64</v>
      </c>
      <c r="J35" s="75">
        <v>110.8</v>
      </c>
      <c r="K35" s="75" t="s">
        <v>58</v>
      </c>
      <c r="L35" s="37"/>
    </row>
    <row r="36" spans="1:12" ht="15" x14ac:dyDescent="0.25">
      <c r="A36" s="11"/>
      <c r="B36" s="12"/>
      <c r="C36" s="8"/>
      <c r="D36" s="60" t="s">
        <v>21</v>
      </c>
      <c r="E36" s="60" t="s">
        <v>59</v>
      </c>
      <c r="F36" s="75">
        <v>200</v>
      </c>
      <c r="G36" s="75">
        <v>2.69</v>
      </c>
      <c r="H36" s="75">
        <v>3.16</v>
      </c>
      <c r="I36" s="75">
        <v>19.059999999999999</v>
      </c>
      <c r="J36" s="75">
        <v>115.41</v>
      </c>
      <c r="K36" s="75" t="s">
        <v>60</v>
      </c>
      <c r="L36" s="37"/>
    </row>
    <row r="37" spans="1:12" ht="15" x14ac:dyDescent="0.25">
      <c r="A37" s="11"/>
      <c r="B37" s="12"/>
      <c r="C37" s="8"/>
      <c r="D37" s="60" t="s">
        <v>21</v>
      </c>
      <c r="E37" s="60" t="s">
        <v>61</v>
      </c>
      <c r="F37" s="75">
        <v>110</v>
      </c>
      <c r="G37" s="75">
        <v>5.78</v>
      </c>
      <c r="H37" s="75">
        <v>16.350000000000001</v>
      </c>
      <c r="I37" s="75">
        <v>10.65</v>
      </c>
      <c r="J37" s="75">
        <v>212.83</v>
      </c>
      <c r="K37" s="75" t="s">
        <v>62</v>
      </c>
      <c r="L37" s="37"/>
    </row>
    <row r="38" spans="1:12" ht="15" x14ac:dyDescent="0.25">
      <c r="A38" s="11"/>
      <c r="B38" s="12"/>
      <c r="C38" s="8"/>
      <c r="D38" s="60" t="s">
        <v>137</v>
      </c>
      <c r="E38" s="60" t="s">
        <v>63</v>
      </c>
      <c r="F38" s="75">
        <v>150</v>
      </c>
      <c r="G38" s="75">
        <v>5.68</v>
      </c>
      <c r="H38" s="75">
        <v>3.89</v>
      </c>
      <c r="I38" s="75">
        <v>36.04</v>
      </c>
      <c r="J38" s="75">
        <v>201.92</v>
      </c>
      <c r="K38" s="75" t="s">
        <v>64</v>
      </c>
      <c r="L38" s="37"/>
    </row>
    <row r="39" spans="1:12" ht="15" x14ac:dyDescent="0.25">
      <c r="A39" s="11"/>
      <c r="B39" s="12"/>
      <c r="C39" s="8"/>
      <c r="D39" s="60" t="s">
        <v>26</v>
      </c>
      <c r="E39" s="60" t="s">
        <v>65</v>
      </c>
      <c r="F39" s="75">
        <v>200</v>
      </c>
      <c r="G39" s="75">
        <v>1.92</v>
      </c>
      <c r="H39" s="75">
        <v>0.11</v>
      </c>
      <c r="I39" s="75">
        <v>38.83</v>
      </c>
      <c r="J39" s="75">
        <v>164.02</v>
      </c>
      <c r="K39" s="75" t="s">
        <v>51</v>
      </c>
      <c r="L39" s="37"/>
    </row>
    <row r="40" spans="1:12" ht="15" x14ac:dyDescent="0.25">
      <c r="A40" s="11"/>
      <c r="B40" s="12"/>
      <c r="C40" s="8"/>
      <c r="D40" s="60" t="s">
        <v>23</v>
      </c>
      <c r="E40" s="60" t="s">
        <v>52</v>
      </c>
      <c r="F40" s="75">
        <v>50</v>
      </c>
      <c r="G40" s="75">
        <v>3.05</v>
      </c>
      <c r="H40" s="75">
        <v>0.6</v>
      </c>
      <c r="I40" s="75">
        <v>19.95</v>
      </c>
      <c r="J40" s="75">
        <v>97.4</v>
      </c>
      <c r="K40" s="75"/>
      <c r="L40" s="37"/>
    </row>
    <row r="41" spans="1:12" ht="15.75" thickBot="1" x14ac:dyDescent="0.3">
      <c r="A41" s="13"/>
      <c r="B41" s="14"/>
      <c r="C41" s="5"/>
      <c r="D41" s="15" t="s">
        <v>28</v>
      </c>
      <c r="E41" s="6"/>
      <c r="F41" s="16">
        <f>SUM(F35:F40)</f>
        <v>775</v>
      </c>
      <c r="G41" s="16">
        <f>SUM(G35:G40)</f>
        <v>26.2</v>
      </c>
      <c r="H41" s="16">
        <f>SUM(H35:H40)</f>
        <v>32.550000000000004</v>
      </c>
      <c r="I41" s="16">
        <f>SUM(I35:I40)</f>
        <v>126.17</v>
      </c>
      <c r="J41" s="16">
        <f>SUM(J35:J40)</f>
        <v>902.37999999999988</v>
      </c>
      <c r="K41" s="22"/>
      <c r="L41" s="16">
        <f>SUM(L35:L40)</f>
        <v>0</v>
      </c>
    </row>
    <row r="42" spans="1:12" ht="15" x14ac:dyDescent="0.25">
      <c r="A42" s="23">
        <v>1</v>
      </c>
      <c r="B42" s="65">
        <v>2</v>
      </c>
      <c r="C42" s="66" t="s">
        <v>138</v>
      </c>
      <c r="D42" s="56" t="s">
        <v>139</v>
      </c>
      <c r="E42" s="56" t="s">
        <v>154</v>
      </c>
      <c r="F42" s="75">
        <v>50</v>
      </c>
      <c r="G42" s="75">
        <v>4</v>
      </c>
      <c r="H42" s="75">
        <v>3</v>
      </c>
      <c r="I42" s="75">
        <v>30</v>
      </c>
      <c r="J42" s="75">
        <v>164</v>
      </c>
      <c r="K42" s="75" t="s">
        <v>157</v>
      </c>
      <c r="L42" s="37"/>
    </row>
    <row r="43" spans="1:12" ht="15" x14ac:dyDescent="0.25">
      <c r="A43" s="20"/>
      <c r="B43" s="12"/>
      <c r="C43" s="8"/>
      <c r="D43" s="60" t="s">
        <v>26</v>
      </c>
      <c r="E43" s="60" t="s">
        <v>155</v>
      </c>
      <c r="F43" s="75">
        <v>200</v>
      </c>
      <c r="G43" s="75">
        <v>1</v>
      </c>
      <c r="H43" s="75">
        <v>0</v>
      </c>
      <c r="I43" s="75">
        <v>6</v>
      </c>
      <c r="J43" s="75">
        <v>36</v>
      </c>
      <c r="K43" s="75" t="s">
        <v>158</v>
      </c>
      <c r="L43" s="37"/>
    </row>
    <row r="44" spans="1:12" ht="15.75" thickBot="1" x14ac:dyDescent="0.3">
      <c r="A44" s="20"/>
      <c r="B44" s="12"/>
      <c r="C44" s="8"/>
      <c r="D44" s="57" t="s">
        <v>153</v>
      </c>
      <c r="E44" s="57" t="s">
        <v>156</v>
      </c>
      <c r="F44" s="75">
        <v>100</v>
      </c>
      <c r="G44" s="75">
        <v>2</v>
      </c>
      <c r="H44" s="75">
        <v>0</v>
      </c>
      <c r="I44" s="75">
        <v>15</v>
      </c>
      <c r="J44" s="75">
        <v>65</v>
      </c>
      <c r="K44" s="75"/>
      <c r="L44" s="63"/>
    </row>
    <row r="45" spans="1:12" ht="15.75" thickBot="1" x14ac:dyDescent="0.3">
      <c r="A45" s="20"/>
      <c r="B45" s="12"/>
      <c r="C45" s="8"/>
      <c r="D45" s="64" t="s">
        <v>28</v>
      </c>
      <c r="E45" s="62"/>
      <c r="F45" s="62">
        <f>SUM(F42:F44)</f>
        <v>350</v>
      </c>
      <c r="G45" s="62">
        <f t="shared" ref="G45:J45" si="1">SUM(G42:G44)</f>
        <v>7</v>
      </c>
      <c r="H45" s="62">
        <f t="shared" si="1"/>
        <v>3</v>
      </c>
      <c r="I45" s="62">
        <f t="shared" si="1"/>
        <v>51</v>
      </c>
      <c r="J45" s="62">
        <f t="shared" si="1"/>
        <v>265</v>
      </c>
      <c r="K45" s="62"/>
      <c r="L45" s="63"/>
    </row>
    <row r="46" spans="1:12" ht="15" x14ac:dyDescent="0.25">
      <c r="A46" s="23">
        <v>1</v>
      </c>
      <c r="B46" s="65">
        <v>2</v>
      </c>
      <c r="C46" s="67" t="s">
        <v>143</v>
      </c>
      <c r="D46" s="56" t="s">
        <v>21</v>
      </c>
      <c r="E46" s="56" t="s">
        <v>107</v>
      </c>
      <c r="F46" s="75">
        <v>100</v>
      </c>
      <c r="G46" s="75">
        <v>13</v>
      </c>
      <c r="H46" s="75">
        <v>18</v>
      </c>
      <c r="I46" s="75">
        <v>10</v>
      </c>
      <c r="J46" s="75">
        <v>255</v>
      </c>
      <c r="K46" s="75" t="s">
        <v>108</v>
      </c>
      <c r="L46" s="37"/>
    </row>
    <row r="47" spans="1:12" ht="15" x14ac:dyDescent="0.25">
      <c r="A47" s="20"/>
      <c r="B47" s="12"/>
      <c r="C47" s="8"/>
      <c r="D47" s="60" t="s">
        <v>137</v>
      </c>
      <c r="E47" s="60" t="s">
        <v>159</v>
      </c>
      <c r="F47" s="75">
        <v>150</v>
      </c>
      <c r="G47" s="75">
        <v>3</v>
      </c>
      <c r="H47" s="75">
        <v>4</v>
      </c>
      <c r="I47" s="75">
        <v>21</v>
      </c>
      <c r="J47" s="75">
        <v>138</v>
      </c>
      <c r="K47" s="75" t="s">
        <v>163</v>
      </c>
      <c r="L47" s="37"/>
    </row>
    <row r="48" spans="1:12" ht="15" x14ac:dyDescent="0.25">
      <c r="A48" s="20"/>
      <c r="B48" s="12"/>
      <c r="C48" s="8"/>
      <c r="D48" s="60" t="s">
        <v>22</v>
      </c>
      <c r="E48" s="60" t="s">
        <v>160</v>
      </c>
      <c r="F48" s="75">
        <v>200</v>
      </c>
      <c r="G48" s="75">
        <v>0</v>
      </c>
      <c r="H48" s="75">
        <v>0</v>
      </c>
      <c r="I48" s="75">
        <v>12</v>
      </c>
      <c r="J48" s="75">
        <v>47</v>
      </c>
      <c r="K48" s="75" t="s">
        <v>164</v>
      </c>
      <c r="L48" s="37"/>
    </row>
    <row r="49" spans="1:12" ht="15" x14ac:dyDescent="0.25">
      <c r="A49" s="20"/>
      <c r="B49" s="12"/>
      <c r="C49" s="8"/>
      <c r="D49" s="60" t="s">
        <v>23</v>
      </c>
      <c r="E49" s="60" t="s">
        <v>147</v>
      </c>
      <c r="F49" s="75">
        <v>50</v>
      </c>
      <c r="G49" s="75">
        <v>4</v>
      </c>
      <c r="H49" s="75">
        <v>0</v>
      </c>
      <c r="I49" s="75">
        <v>25</v>
      </c>
      <c r="J49" s="75">
        <v>117</v>
      </c>
      <c r="K49" s="75"/>
      <c r="L49" s="37"/>
    </row>
    <row r="50" spans="1:12" ht="15" x14ac:dyDescent="0.25">
      <c r="A50" s="20"/>
      <c r="B50" s="12"/>
      <c r="C50" s="8"/>
      <c r="D50" s="60" t="s">
        <v>139</v>
      </c>
      <c r="E50" s="60" t="s">
        <v>161</v>
      </c>
      <c r="F50" s="75">
        <v>20</v>
      </c>
      <c r="G50" s="75">
        <v>1</v>
      </c>
      <c r="H50" s="75">
        <v>8</v>
      </c>
      <c r="I50" s="75">
        <v>16</v>
      </c>
      <c r="J50" s="75">
        <v>135</v>
      </c>
      <c r="K50" s="75"/>
      <c r="L50" s="37"/>
    </row>
    <row r="51" spans="1:12" ht="15" x14ac:dyDescent="0.25">
      <c r="A51" s="20"/>
      <c r="B51" s="12"/>
      <c r="C51" s="8"/>
      <c r="D51" s="15" t="s">
        <v>28</v>
      </c>
      <c r="E51" s="6"/>
      <c r="F51" s="16">
        <f>SUM(F46:F50)</f>
        <v>520</v>
      </c>
      <c r="G51" s="16">
        <f>SUM(G46:G50)</f>
        <v>21</v>
      </c>
      <c r="H51" s="16">
        <f>SUM(H46:H50)</f>
        <v>30</v>
      </c>
      <c r="I51" s="16">
        <f>SUM(I46:I50)</f>
        <v>84</v>
      </c>
      <c r="J51" s="16">
        <f>SUM(J46:J50)</f>
        <v>692</v>
      </c>
      <c r="K51" s="22"/>
      <c r="L51" s="37"/>
    </row>
    <row r="52" spans="1:12" ht="15.75" thickBot="1" x14ac:dyDescent="0.3">
      <c r="A52" s="23">
        <v>1</v>
      </c>
      <c r="B52" s="65">
        <v>2</v>
      </c>
      <c r="C52" s="98" t="s">
        <v>201</v>
      </c>
      <c r="D52" s="57" t="s">
        <v>26</v>
      </c>
      <c r="E52" s="57" t="s">
        <v>162</v>
      </c>
      <c r="F52" s="75">
        <v>180</v>
      </c>
      <c r="G52" s="75">
        <v>5</v>
      </c>
      <c r="H52" s="75">
        <v>6</v>
      </c>
      <c r="I52" s="75">
        <v>8</v>
      </c>
      <c r="J52" s="75">
        <v>107</v>
      </c>
      <c r="K52" s="75" t="s">
        <v>165</v>
      </c>
      <c r="L52" s="63"/>
    </row>
    <row r="53" spans="1:12" ht="15" x14ac:dyDescent="0.25">
      <c r="A53" s="21"/>
      <c r="B53" s="14"/>
      <c r="C53" s="5"/>
      <c r="D53" s="15" t="s">
        <v>28</v>
      </c>
      <c r="E53" s="6"/>
      <c r="F53" s="16">
        <f>SUM(F52)</f>
        <v>180</v>
      </c>
      <c r="G53" s="16">
        <f t="shared" ref="G53:J53" si="2">SUM(G52)</f>
        <v>5</v>
      </c>
      <c r="H53" s="16">
        <f t="shared" si="2"/>
        <v>6</v>
      </c>
      <c r="I53" s="16">
        <f t="shared" si="2"/>
        <v>8</v>
      </c>
      <c r="J53" s="16">
        <f t="shared" si="2"/>
        <v>107</v>
      </c>
      <c r="K53" s="22"/>
      <c r="L53" s="16">
        <f>SUM(L38:L50)</f>
        <v>0</v>
      </c>
    </row>
    <row r="54" spans="1:12" ht="15.75" customHeight="1" thickBot="1" x14ac:dyDescent="0.25">
      <c r="A54" s="30">
        <f>A30</f>
        <v>1</v>
      </c>
      <c r="B54" s="30">
        <f>B30</f>
        <v>2</v>
      </c>
      <c r="C54" s="94" t="s">
        <v>4</v>
      </c>
      <c r="D54" s="95"/>
      <c r="E54" s="28"/>
      <c r="F54" s="79">
        <f>F34+F41+F45+F53+F51</f>
        <v>2325</v>
      </c>
      <c r="G54" s="79">
        <f>G34+G41+G45+G53+G51</f>
        <v>75.2</v>
      </c>
      <c r="H54" s="79">
        <f>H34+H41+H45+H53+H51</f>
        <v>90.550000000000011</v>
      </c>
      <c r="I54" s="79">
        <f>I34+I41+I45+I53+I51</f>
        <v>375.17</v>
      </c>
      <c r="J54" s="79">
        <f>J34+J41+J45+J53+J51</f>
        <v>2622.38</v>
      </c>
      <c r="K54" s="79"/>
      <c r="L54" s="29">
        <f>L34+L41</f>
        <v>0</v>
      </c>
    </row>
    <row r="55" spans="1:12" ht="15" x14ac:dyDescent="0.25">
      <c r="A55" s="17">
        <v>1</v>
      </c>
      <c r="B55" s="18">
        <v>3</v>
      </c>
      <c r="C55" s="19" t="s">
        <v>20</v>
      </c>
      <c r="D55" s="56" t="s">
        <v>136</v>
      </c>
      <c r="E55" s="56" t="s">
        <v>35</v>
      </c>
      <c r="F55" s="56">
        <v>10</v>
      </c>
      <c r="G55" s="56">
        <v>0</v>
      </c>
      <c r="H55" s="56">
        <v>6</v>
      </c>
      <c r="I55" s="82">
        <v>0</v>
      </c>
      <c r="J55" s="56">
        <v>57</v>
      </c>
      <c r="K55" s="56" t="s">
        <v>36</v>
      </c>
      <c r="L55" s="36"/>
    </row>
    <row r="56" spans="1:12" ht="15" x14ac:dyDescent="0.25">
      <c r="A56" s="20"/>
      <c r="B56" s="12"/>
      <c r="C56" s="8"/>
      <c r="D56" s="60" t="s">
        <v>21</v>
      </c>
      <c r="E56" s="60" t="s">
        <v>66</v>
      </c>
      <c r="F56" s="60">
        <v>165</v>
      </c>
      <c r="G56" s="60">
        <v>17</v>
      </c>
      <c r="H56" s="60">
        <v>24</v>
      </c>
      <c r="I56" s="83">
        <v>3</v>
      </c>
      <c r="J56" s="60">
        <v>300</v>
      </c>
      <c r="K56" s="60" t="s">
        <v>67</v>
      </c>
      <c r="L56" s="43"/>
    </row>
    <row r="57" spans="1:12" ht="15" x14ac:dyDescent="0.25">
      <c r="A57" s="20"/>
      <c r="B57" s="12"/>
      <c r="C57" s="8"/>
      <c r="D57" s="60" t="s">
        <v>22</v>
      </c>
      <c r="E57" s="60" t="s">
        <v>41</v>
      </c>
      <c r="F57" s="60">
        <v>200</v>
      </c>
      <c r="G57" s="60">
        <v>1</v>
      </c>
      <c r="H57" s="60">
        <v>2</v>
      </c>
      <c r="I57" s="83">
        <v>17</v>
      </c>
      <c r="J57" s="60">
        <v>90</v>
      </c>
      <c r="K57" s="60" t="s">
        <v>42</v>
      </c>
      <c r="L57" s="43"/>
    </row>
    <row r="58" spans="1:12" ht="15.75" thickBot="1" x14ac:dyDescent="0.3">
      <c r="A58" s="20"/>
      <c r="B58" s="12"/>
      <c r="C58" s="8"/>
      <c r="D58" s="57" t="s">
        <v>23</v>
      </c>
      <c r="E58" s="57" t="s">
        <v>43</v>
      </c>
      <c r="F58" s="57">
        <v>125</v>
      </c>
      <c r="G58" s="57">
        <v>9</v>
      </c>
      <c r="H58" s="57">
        <v>4</v>
      </c>
      <c r="I58" s="84">
        <v>64</v>
      </c>
      <c r="J58" s="57">
        <v>327</v>
      </c>
      <c r="K58" s="57"/>
      <c r="L58" s="43"/>
    </row>
    <row r="59" spans="1:12" ht="15.75" thickBot="1" x14ac:dyDescent="0.3">
      <c r="A59" s="21"/>
      <c r="B59" s="14"/>
      <c r="C59" s="5"/>
      <c r="D59" s="15" t="s">
        <v>28</v>
      </c>
      <c r="E59" s="6"/>
      <c r="F59" s="16">
        <f>SUM(F55:F58)</f>
        <v>500</v>
      </c>
      <c r="G59" s="16">
        <f>SUM(G55:G58)</f>
        <v>27</v>
      </c>
      <c r="H59" s="16">
        <f>SUM(H55:H58)</f>
        <v>36</v>
      </c>
      <c r="I59" s="16">
        <f>SUM(I55:I58)</f>
        <v>84</v>
      </c>
      <c r="J59" s="16">
        <f>SUM(J55:J58)</f>
        <v>774</v>
      </c>
      <c r="K59" s="22"/>
      <c r="L59" s="16">
        <f>SUM(L55:L58)</f>
        <v>0</v>
      </c>
    </row>
    <row r="60" spans="1:12" ht="15.75" thickBot="1" x14ac:dyDescent="0.3">
      <c r="A60" s="23">
        <f>A55</f>
        <v>1</v>
      </c>
      <c r="B60" s="10">
        <f>B55</f>
        <v>3</v>
      </c>
      <c r="C60" s="7" t="s">
        <v>24</v>
      </c>
      <c r="D60" s="56" t="s">
        <v>25</v>
      </c>
      <c r="E60" s="56" t="s">
        <v>68</v>
      </c>
      <c r="F60" s="75">
        <v>60</v>
      </c>
      <c r="G60" s="75">
        <v>1.03</v>
      </c>
      <c r="H60" s="75">
        <v>6.07</v>
      </c>
      <c r="I60" s="75">
        <v>6.82</v>
      </c>
      <c r="J60" s="75">
        <v>85.96</v>
      </c>
      <c r="K60" s="75" t="s">
        <v>69</v>
      </c>
      <c r="L60" s="37"/>
    </row>
    <row r="61" spans="1:12" ht="15.75" thickBot="1" x14ac:dyDescent="0.3">
      <c r="A61" s="20"/>
      <c r="B61" s="12"/>
      <c r="C61" s="8"/>
      <c r="D61" s="56" t="s">
        <v>21</v>
      </c>
      <c r="E61" s="56" t="s">
        <v>70</v>
      </c>
      <c r="F61" s="75">
        <v>205</v>
      </c>
      <c r="G61" s="75">
        <v>1.64</v>
      </c>
      <c r="H61" s="75">
        <v>3.52</v>
      </c>
      <c r="I61" s="75">
        <v>11.75</v>
      </c>
      <c r="J61" s="75">
        <v>85.26</v>
      </c>
      <c r="K61" s="75" t="s">
        <v>71</v>
      </c>
      <c r="L61" s="37"/>
    </row>
    <row r="62" spans="1:12" ht="15.75" thickBot="1" x14ac:dyDescent="0.3">
      <c r="A62" s="20"/>
      <c r="B62" s="12"/>
      <c r="C62" s="8"/>
      <c r="D62" s="56" t="s">
        <v>21</v>
      </c>
      <c r="E62" s="56" t="s">
        <v>72</v>
      </c>
      <c r="F62" s="75">
        <v>200</v>
      </c>
      <c r="G62" s="75">
        <v>21.14</v>
      </c>
      <c r="H62" s="75">
        <v>33.64</v>
      </c>
      <c r="I62" s="75">
        <v>59.07</v>
      </c>
      <c r="J62" s="75">
        <v>623.6</v>
      </c>
      <c r="K62" s="75" t="s">
        <v>73</v>
      </c>
      <c r="L62" s="37"/>
    </row>
    <row r="63" spans="1:12" ht="15.75" thickBot="1" x14ac:dyDescent="0.3">
      <c r="A63" s="20"/>
      <c r="B63" s="12"/>
      <c r="C63" s="8"/>
      <c r="D63" s="56" t="s">
        <v>26</v>
      </c>
      <c r="E63" s="56" t="s">
        <v>74</v>
      </c>
      <c r="F63" s="75">
        <v>200</v>
      </c>
      <c r="G63" s="75">
        <v>0.68</v>
      </c>
      <c r="H63" s="75"/>
      <c r="I63" s="75">
        <v>29.62</v>
      </c>
      <c r="J63" s="75">
        <v>121.2</v>
      </c>
      <c r="K63" s="75" t="s">
        <v>75</v>
      </c>
      <c r="L63" s="37"/>
    </row>
    <row r="64" spans="1:12" ht="15" x14ac:dyDescent="0.25">
      <c r="A64" s="20"/>
      <c r="B64" s="12"/>
      <c r="C64" s="8"/>
      <c r="D64" s="56" t="s">
        <v>23</v>
      </c>
      <c r="E64" s="56" t="s">
        <v>52</v>
      </c>
      <c r="F64" s="75">
        <v>50</v>
      </c>
      <c r="G64" s="75">
        <v>3.05</v>
      </c>
      <c r="H64" s="75">
        <v>0.6</v>
      </c>
      <c r="I64" s="75">
        <v>19.95</v>
      </c>
      <c r="J64" s="75">
        <v>97.4</v>
      </c>
      <c r="K64" s="75"/>
      <c r="L64" s="37"/>
    </row>
    <row r="65" spans="1:12" ht="15.75" thickBot="1" x14ac:dyDescent="0.3">
      <c r="A65" s="21"/>
      <c r="B65" s="14"/>
      <c r="C65" s="5"/>
      <c r="D65" s="15" t="s">
        <v>28</v>
      </c>
      <c r="E65" s="6"/>
      <c r="F65" s="16">
        <f>SUM(F60:F64)</f>
        <v>715</v>
      </c>
      <c r="G65" s="16">
        <f>SUM(G60:G64)</f>
        <v>27.540000000000003</v>
      </c>
      <c r="H65" s="16">
        <f>SUM(H60:H64)</f>
        <v>43.830000000000005</v>
      </c>
      <c r="I65" s="16">
        <f>SUM(I60:I64)</f>
        <v>127.21000000000001</v>
      </c>
      <c r="J65" s="16">
        <f>SUM(J60:J64)</f>
        <v>1013.4200000000001</v>
      </c>
      <c r="K65" s="22"/>
      <c r="L65" s="16">
        <f>SUM(L60:L64)</f>
        <v>0</v>
      </c>
    </row>
    <row r="66" spans="1:12" ht="15" x14ac:dyDescent="0.25">
      <c r="A66" s="23">
        <v>1</v>
      </c>
      <c r="B66" s="65">
        <v>3</v>
      </c>
      <c r="C66" s="66" t="s">
        <v>138</v>
      </c>
      <c r="D66" s="56" t="s">
        <v>166</v>
      </c>
      <c r="E66" s="56" t="s">
        <v>167</v>
      </c>
      <c r="F66" s="75">
        <v>50</v>
      </c>
      <c r="G66" s="75">
        <v>4</v>
      </c>
      <c r="H66" s="75">
        <v>7</v>
      </c>
      <c r="I66" s="75">
        <v>31</v>
      </c>
      <c r="J66" s="75">
        <v>199</v>
      </c>
      <c r="K66" s="75" t="s">
        <v>168</v>
      </c>
      <c r="L66" s="37"/>
    </row>
    <row r="67" spans="1:12" ht="15" x14ac:dyDescent="0.25">
      <c r="A67" s="20"/>
      <c r="B67" s="12"/>
      <c r="C67" s="8"/>
      <c r="D67" s="60" t="s">
        <v>26</v>
      </c>
      <c r="E67" s="60" t="s">
        <v>155</v>
      </c>
      <c r="F67" s="75">
        <v>200</v>
      </c>
      <c r="G67" s="75">
        <v>1</v>
      </c>
      <c r="H67" s="75">
        <v>0</v>
      </c>
      <c r="I67" s="75">
        <v>6</v>
      </c>
      <c r="J67" s="75">
        <v>36</v>
      </c>
      <c r="K67" s="75" t="s">
        <v>158</v>
      </c>
      <c r="L67" s="37"/>
    </row>
    <row r="68" spans="1:12" ht="15.75" thickBot="1" x14ac:dyDescent="0.3">
      <c r="A68" s="20"/>
      <c r="B68" s="12"/>
      <c r="C68" s="8"/>
      <c r="D68" s="57" t="s">
        <v>153</v>
      </c>
      <c r="E68" s="57" t="s">
        <v>156</v>
      </c>
      <c r="F68" s="75">
        <v>100</v>
      </c>
      <c r="G68" s="75">
        <v>2</v>
      </c>
      <c r="H68" s="75">
        <v>0</v>
      </c>
      <c r="I68" s="75">
        <v>15</v>
      </c>
      <c r="J68" s="75">
        <v>65</v>
      </c>
      <c r="K68" s="75"/>
      <c r="L68" s="63"/>
    </row>
    <row r="69" spans="1:12" ht="15.75" thickBot="1" x14ac:dyDescent="0.3">
      <c r="A69" s="20"/>
      <c r="B69" s="12"/>
      <c r="C69" s="8"/>
      <c r="D69" s="64" t="s">
        <v>28</v>
      </c>
      <c r="E69" s="62"/>
      <c r="F69" s="68">
        <f>SUM(F66:F68)</f>
        <v>350</v>
      </c>
      <c r="G69" s="68">
        <f t="shared" ref="G69" si="3">SUM(G66:G68)</f>
        <v>7</v>
      </c>
      <c r="H69" s="68">
        <f t="shared" ref="H69" si="4">SUM(H66:H68)</f>
        <v>7</v>
      </c>
      <c r="I69" s="68">
        <f t="shared" ref="I69" si="5">SUM(I66:I68)</f>
        <v>52</v>
      </c>
      <c r="J69" s="68">
        <f t="shared" ref="J69" si="6">SUM(J66:J68)</f>
        <v>300</v>
      </c>
      <c r="K69" s="62"/>
      <c r="L69" s="63"/>
    </row>
    <row r="70" spans="1:12" ht="15" x14ac:dyDescent="0.25">
      <c r="A70" s="23">
        <v>1</v>
      </c>
      <c r="B70" s="65">
        <v>3</v>
      </c>
      <c r="C70" s="67" t="s">
        <v>143</v>
      </c>
      <c r="D70" s="56" t="s">
        <v>21</v>
      </c>
      <c r="E70" s="56" t="s">
        <v>169</v>
      </c>
      <c r="F70" s="75">
        <v>100</v>
      </c>
      <c r="G70" s="75">
        <v>27</v>
      </c>
      <c r="H70" s="75">
        <v>21</v>
      </c>
      <c r="I70" s="75">
        <v>11</v>
      </c>
      <c r="J70" s="75">
        <v>338</v>
      </c>
      <c r="K70" s="75" t="s">
        <v>171</v>
      </c>
      <c r="L70" s="37"/>
    </row>
    <row r="71" spans="1:12" ht="15" x14ac:dyDescent="0.25">
      <c r="A71" s="20"/>
      <c r="B71" s="12"/>
      <c r="C71" s="8"/>
      <c r="D71" s="60" t="s">
        <v>137</v>
      </c>
      <c r="E71" s="60" t="s">
        <v>126</v>
      </c>
      <c r="F71" s="75">
        <v>150</v>
      </c>
      <c r="G71" s="75">
        <v>3</v>
      </c>
      <c r="H71" s="75">
        <v>4</v>
      </c>
      <c r="I71" s="75">
        <v>22</v>
      </c>
      <c r="J71" s="75">
        <v>141</v>
      </c>
      <c r="K71" s="75" t="s">
        <v>127</v>
      </c>
      <c r="L71" s="37"/>
    </row>
    <row r="72" spans="1:12" ht="15" x14ac:dyDescent="0.25">
      <c r="A72" s="20"/>
      <c r="B72" s="12"/>
      <c r="C72" s="8"/>
      <c r="D72" s="60" t="s">
        <v>22</v>
      </c>
      <c r="E72" s="60" t="s">
        <v>170</v>
      </c>
      <c r="F72" s="75">
        <v>207</v>
      </c>
      <c r="G72" s="75">
        <v>0</v>
      </c>
      <c r="H72" s="75">
        <v>0</v>
      </c>
      <c r="I72" s="75">
        <v>15</v>
      </c>
      <c r="J72" s="75">
        <v>61</v>
      </c>
      <c r="K72" s="75" t="s">
        <v>172</v>
      </c>
      <c r="L72" s="37"/>
    </row>
    <row r="73" spans="1:12" ht="15" x14ac:dyDescent="0.25">
      <c r="A73" s="20"/>
      <c r="B73" s="12"/>
      <c r="C73" s="8"/>
      <c r="D73" s="60" t="s">
        <v>23</v>
      </c>
      <c r="E73" s="60" t="s">
        <v>147</v>
      </c>
      <c r="F73" s="75">
        <v>50</v>
      </c>
      <c r="G73" s="75">
        <v>4</v>
      </c>
      <c r="H73" s="75">
        <v>0</v>
      </c>
      <c r="I73" s="75">
        <v>25</v>
      </c>
      <c r="J73" s="75">
        <v>117</v>
      </c>
      <c r="K73" s="75"/>
      <c r="L73" s="37"/>
    </row>
    <row r="74" spans="1:12" ht="15" x14ac:dyDescent="0.25">
      <c r="A74" s="20"/>
      <c r="B74" s="12"/>
      <c r="C74" s="8"/>
      <c r="D74" s="15" t="s">
        <v>28</v>
      </c>
      <c r="E74" s="6"/>
      <c r="F74" s="16">
        <f>SUM(F70:F73)</f>
        <v>507</v>
      </c>
      <c r="G74" s="16">
        <f>SUM(G70:G73)</f>
        <v>34</v>
      </c>
      <c r="H74" s="16">
        <f>SUM(H70:H73)</f>
        <v>25</v>
      </c>
      <c r="I74" s="16">
        <f>SUM(I70:I73)</f>
        <v>73</v>
      </c>
      <c r="J74" s="16">
        <f>SUM(J70:J73)</f>
        <v>657</v>
      </c>
      <c r="K74" s="75"/>
      <c r="L74" s="37"/>
    </row>
    <row r="75" spans="1:12" ht="15.75" thickBot="1" x14ac:dyDescent="0.3">
      <c r="A75" s="20">
        <v>1</v>
      </c>
      <c r="B75" s="12">
        <v>3</v>
      </c>
      <c r="C75" s="8" t="s">
        <v>201</v>
      </c>
      <c r="D75" s="57" t="s">
        <v>26</v>
      </c>
      <c r="E75" s="57" t="s">
        <v>148</v>
      </c>
      <c r="F75" s="75">
        <v>200</v>
      </c>
      <c r="G75" s="75">
        <v>6</v>
      </c>
      <c r="H75" s="75">
        <v>5</v>
      </c>
      <c r="I75" s="75">
        <v>8</v>
      </c>
      <c r="J75" s="75">
        <v>102</v>
      </c>
      <c r="K75" s="75" t="s">
        <v>152</v>
      </c>
      <c r="L75" s="37"/>
    </row>
    <row r="76" spans="1:12" ht="15" x14ac:dyDescent="0.25">
      <c r="A76" s="21"/>
      <c r="B76" s="14"/>
      <c r="C76" s="5"/>
      <c r="D76" s="15" t="s">
        <v>28</v>
      </c>
      <c r="E76" s="6"/>
      <c r="F76" s="16">
        <f>SUM(F75)</f>
        <v>200</v>
      </c>
      <c r="G76" s="16">
        <f t="shared" ref="G76:J76" si="7">SUM(G75)</f>
        <v>6</v>
      </c>
      <c r="H76" s="16">
        <f t="shared" si="7"/>
        <v>5</v>
      </c>
      <c r="I76" s="16">
        <f t="shared" si="7"/>
        <v>8</v>
      </c>
      <c r="J76" s="16">
        <f t="shared" si="7"/>
        <v>102</v>
      </c>
      <c r="K76" s="22"/>
      <c r="L76" s="16">
        <f>SUM(L63:L75)</f>
        <v>0</v>
      </c>
    </row>
    <row r="77" spans="1:12" ht="15.75" customHeight="1" thickBot="1" x14ac:dyDescent="0.25">
      <c r="A77" s="26">
        <f>A55</f>
        <v>1</v>
      </c>
      <c r="B77" s="27">
        <f>B55</f>
        <v>3</v>
      </c>
      <c r="C77" s="94" t="s">
        <v>4</v>
      </c>
      <c r="D77" s="95"/>
      <c r="E77" s="28"/>
      <c r="F77" s="79">
        <f>F59+F65+F69+F76</f>
        <v>1765</v>
      </c>
      <c r="G77" s="79">
        <f>G59+G65+G69+G76</f>
        <v>67.540000000000006</v>
      </c>
      <c r="H77" s="79">
        <f>H59+H65+H69+H76</f>
        <v>91.830000000000013</v>
      </c>
      <c r="I77" s="79">
        <f>I59+I65+I69+I76</f>
        <v>271.21000000000004</v>
      </c>
      <c r="J77" s="79">
        <f>J59+J65+J69+J76</f>
        <v>2189.42</v>
      </c>
      <c r="K77" s="29"/>
      <c r="L77" s="29">
        <f>L59+L65</f>
        <v>0</v>
      </c>
    </row>
    <row r="78" spans="1:12" ht="15" x14ac:dyDescent="0.25">
      <c r="A78" s="17">
        <v>1</v>
      </c>
      <c r="B78" s="18">
        <v>4</v>
      </c>
      <c r="C78" s="19" t="s">
        <v>20</v>
      </c>
      <c r="D78" s="56" t="s">
        <v>136</v>
      </c>
      <c r="E78" s="56" t="s">
        <v>76</v>
      </c>
      <c r="F78" s="56">
        <v>10</v>
      </c>
      <c r="G78" s="85">
        <v>3</v>
      </c>
      <c r="H78" s="85">
        <v>3</v>
      </c>
      <c r="I78" s="86">
        <v>0</v>
      </c>
      <c r="J78" s="56">
        <v>36</v>
      </c>
      <c r="K78" s="56" t="s">
        <v>77</v>
      </c>
      <c r="L78" s="36"/>
    </row>
    <row r="79" spans="1:12" ht="15" x14ac:dyDescent="0.25">
      <c r="A79" s="20"/>
      <c r="B79" s="12"/>
      <c r="C79" s="8"/>
      <c r="D79" s="60" t="s">
        <v>21</v>
      </c>
      <c r="E79" s="60" t="s">
        <v>78</v>
      </c>
      <c r="F79" s="60">
        <v>250</v>
      </c>
      <c r="G79" s="87">
        <v>6</v>
      </c>
      <c r="H79" s="87">
        <v>5</v>
      </c>
      <c r="I79" s="88">
        <v>22</v>
      </c>
      <c r="J79" s="60">
        <v>161</v>
      </c>
      <c r="K79" s="60" t="s">
        <v>79</v>
      </c>
      <c r="L79" s="37"/>
    </row>
    <row r="80" spans="1:12" ht="15" x14ac:dyDescent="0.25">
      <c r="A80" s="20"/>
      <c r="B80" s="12"/>
      <c r="C80" s="8"/>
      <c r="D80" s="60" t="s">
        <v>22</v>
      </c>
      <c r="E80" s="60" t="s">
        <v>80</v>
      </c>
      <c r="F80" s="60">
        <v>180</v>
      </c>
      <c r="G80" s="87">
        <v>6</v>
      </c>
      <c r="H80" s="87">
        <v>6</v>
      </c>
      <c r="I80" s="88">
        <v>22</v>
      </c>
      <c r="J80" s="60">
        <v>170</v>
      </c>
      <c r="K80" s="60" t="s">
        <v>81</v>
      </c>
      <c r="L80" s="37"/>
    </row>
    <row r="81" spans="1:12" ht="15.75" thickBot="1" x14ac:dyDescent="0.3">
      <c r="A81" s="20"/>
      <c r="B81" s="12"/>
      <c r="C81" s="8"/>
      <c r="D81" s="57" t="s">
        <v>23</v>
      </c>
      <c r="E81" s="57" t="s">
        <v>43</v>
      </c>
      <c r="F81" s="57">
        <v>60</v>
      </c>
      <c r="G81" s="89">
        <v>5</v>
      </c>
      <c r="H81" s="89">
        <v>2</v>
      </c>
      <c r="I81" s="90">
        <v>31</v>
      </c>
      <c r="J81" s="57">
        <v>157</v>
      </c>
      <c r="K81" s="57"/>
      <c r="L81" s="37"/>
    </row>
    <row r="82" spans="1:12" ht="15" x14ac:dyDescent="0.25">
      <c r="A82" s="21"/>
      <c r="B82" s="14"/>
      <c r="C82" s="5"/>
      <c r="D82" s="15" t="s">
        <v>28</v>
      </c>
      <c r="E82" s="6"/>
      <c r="F82" s="16">
        <f>SUM(F78:F81)</f>
        <v>500</v>
      </c>
      <c r="G82" s="16">
        <f>SUM(G78:G81)</f>
        <v>20</v>
      </c>
      <c r="H82" s="16">
        <f>SUM(H78:H81)</f>
        <v>16</v>
      </c>
      <c r="I82" s="16">
        <f>SUM(I78:I81)</f>
        <v>75</v>
      </c>
      <c r="J82" s="16">
        <f>SUM(J78:J81)</f>
        <v>524</v>
      </c>
      <c r="K82" s="22"/>
      <c r="L82" s="16">
        <f>SUM(L78:L81)</f>
        <v>0</v>
      </c>
    </row>
    <row r="83" spans="1:12" ht="15" x14ac:dyDescent="0.25">
      <c r="A83" s="23">
        <f>A78</f>
        <v>1</v>
      </c>
      <c r="B83" s="10">
        <f>B78</f>
        <v>4</v>
      </c>
      <c r="C83" s="7" t="s">
        <v>24</v>
      </c>
      <c r="D83" s="60" t="s">
        <v>25</v>
      </c>
      <c r="E83" s="60" t="s">
        <v>82</v>
      </c>
      <c r="F83" s="75">
        <v>60</v>
      </c>
      <c r="G83" s="75">
        <v>0.48</v>
      </c>
      <c r="H83" s="75"/>
      <c r="I83" s="75">
        <v>1.02</v>
      </c>
      <c r="J83" s="75">
        <v>6</v>
      </c>
      <c r="K83" s="75" t="s">
        <v>83</v>
      </c>
      <c r="L83" s="37"/>
    </row>
    <row r="84" spans="1:12" ht="15" x14ac:dyDescent="0.25">
      <c r="A84" s="20"/>
      <c r="B84" s="12"/>
      <c r="C84" s="8"/>
      <c r="D84" s="60" t="s">
        <v>21</v>
      </c>
      <c r="E84" s="60" t="s">
        <v>84</v>
      </c>
      <c r="F84" s="75">
        <v>200</v>
      </c>
      <c r="G84" s="75">
        <v>4.7</v>
      </c>
      <c r="H84" s="75">
        <v>3.8</v>
      </c>
      <c r="I84" s="75">
        <v>15.42</v>
      </c>
      <c r="J84" s="75">
        <v>114.65</v>
      </c>
      <c r="K84" s="75" t="s">
        <v>85</v>
      </c>
      <c r="L84" s="37"/>
    </row>
    <row r="85" spans="1:12" ht="15" x14ac:dyDescent="0.25">
      <c r="A85" s="20"/>
      <c r="B85" s="12"/>
      <c r="C85" s="8"/>
      <c r="D85" s="60" t="s">
        <v>21</v>
      </c>
      <c r="E85" s="60" t="s">
        <v>86</v>
      </c>
      <c r="F85" s="75">
        <v>100</v>
      </c>
      <c r="G85" s="75">
        <v>28.36</v>
      </c>
      <c r="H85" s="75">
        <v>15.7</v>
      </c>
      <c r="I85" s="75">
        <v>15.48</v>
      </c>
      <c r="J85" s="75">
        <v>316.60000000000002</v>
      </c>
      <c r="K85" s="75" t="s">
        <v>87</v>
      </c>
      <c r="L85" s="37"/>
    </row>
    <row r="86" spans="1:12" ht="15" x14ac:dyDescent="0.25">
      <c r="A86" s="20"/>
      <c r="B86" s="12"/>
      <c r="C86" s="8"/>
      <c r="D86" s="60" t="s">
        <v>137</v>
      </c>
      <c r="E86" s="60" t="s">
        <v>88</v>
      </c>
      <c r="F86" s="75">
        <v>150</v>
      </c>
      <c r="G86" s="75">
        <v>8.8000000000000007</v>
      </c>
      <c r="H86" s="75">
        <v>5.52</v>
      </c>
      <c r="I86" s="75">
        <v>39.659999999999997</v>
      </c>
      <c r="J86" s="75">
        <v>243.48</v>
      </c>
      <c r="K86" s="75" t="s">
        <v>89</v>
      </c>
      <c r="L86" s="37"/>
    </row>
    <row r="87" spans="1:12" ht="15" x14ac:dyDescent="0.25">
      <c r="A87" s="20"/>
      <c r="B87" s="12"/>
      <c r="C87" s="8"/>
      <c r="D87" s="60" t="s">
        <v>26</v>
      </c>
      <c r="E87" s="60" t="s">
        <v>90</v>
      </c>
      <c r="F87" s="75">
        <v>200</v>
      </c>
      <c r="G87" s="75">
        <v>0.16</v>
      </c>
      <c r="H87" s="75"/>
      <c r="I87" s="75">
        <v>27.87</v>
      </c>
      <c r="J87" s="75">
        <v>112.13</v>
      </c>
      <c r="K87" s="75" t="s">
        <v>91</v>
      </c>
      <c r="L87" s="37"/>
    </row>
    <row r="88" spans="1:12" ht="15" x14ac:dyDescent="0.25">
      <c r="A88" s="20"/>
      <c r="B88" s="12"/>
      <c r="C88" s="8"/>
      <c r="D88" s="60" t="s">
        <v>23</v>
      </c>
      <c r="E88" s="60" t="s">
        <v>52</v>
      </c>
      <c r="F88" s="75">
        <v>50</v>
      </c>
      <c r="G88" s="75">
        <v>3.05</v>
      </c>
      <c r="H88" s="75">
        <v>0.6</v>
      </c>
      <c r="I88" s="75">
        <v>19.95</v>
      </c>
      <c r="J88" s="75">
        <v>97.4</v>
      </c>
      <c r="K88" s="75"/>
      <c r="L88" s="37"/>
    </row>
    <row r="89" spans="1:12" ht="15.75" thickBot="1" x14ac:dyDescent="0.3">
      <c r="A89" s="21"/>
      <c r="B89" s="14"/>
      <c r="C89" s="5"/>
      <c r="D89" s="15" t="s">
        <v>28</v>
      </c>
      <c r="E89" s="6"/>
      <c r="F89" s="16">
        <f>SUM(F83:F88)</f>
        <v>760</v>
      </c>
      <c r="G89" s="16">
        <f>SUM(G83:G88)</f>
        <v>45.55</v>
      </c>
      <c r="H89" s="16">
        <f>SUM(H83:H88)</f>
        <v>25.62</v>
      </c>
      <c r="I89" s="16">
        <f>SUM(I83:I88)</f>
        <v>119.4</v>
      </c>
      <c r="J89" s="16">
        <f>SUM(J83:J88)</f>
        <v>890.26</v>
      </c>
      <c r="K89" s="22"/>
      <c r="L89" s="16">
        <f>SUM(L83:L88)</f>
        <v>0</v>
      </c>
    </row>
    <row r="90" spans="1:12" ht="15" x14ac:dyDescent="0.25">
      <c r="A90" s="23">
        <v>1</v>
      </c>
      <c r="B90" s="65">
        <v>4</v>
      </c>
      <c r="C90" s="66" t="s">
        <v>138</v>
      </c>
      <c r="D90" s="56" t="s">
        <v>139</v>
      </c>
      <c r="E90" s="56" t="s">
        <v>173</v>
      </c>
      <c r="F90" s="75">
        <v>150</v>
      </c>
      <c r="G90" s="75">
        <v>22</v>
      </c>
      <c r="H90" s="75">
        <v>8</v>
      </c>
      <c r="I90" s="75">
        <v>32</v>
      </c>
      <c r="J90" s="75">
        <v>293</v>
      </c>
      <c r="K90" s="75" t="s">
        <v>174</v>
      </c>
      <c r="L90" s="37"/>
    </row>
    <row r="91" spans="1:12" ht="15.75" thickBot="1" x14ac:dyDescent="0.3">
      <c r="A91" s="20"/>
      <c r="B91" s="12"/>
      <c r="C91" s="8"/>
      <c r="D91" s="57" t="s">
        <v>26</v>
      </c>
      <c r="E91" s="57" t="s">
        <v>50</v>
      </c>
      <c r="F91" s="75">
        <v>200</v>
      </c>
      <c r="G91" s="75">
        <v>1</v>
      </c>
      <c r="H91" s="75">
        <v>0</v>
      </c>
      <c r="I91" s="75">
        <v>36</v>
      </c>
      <c r="J91" s="75">
        <v>148</v>
      </c>
      <c r="K91" s="75" t="s">
        <v>51</v>
      </c>
      <c r="L91" s="37"/>
    </row>
    <row r="92" spans="1:12" ht="15.75" thickBot="1" x14ac:dyDescent="0.3">
      <c r="A92" s="20"/>
      <c r="B92" s="12"/>
      <c r="C92" s="8"/>
      <c r="D92" s="64" t="s">
        <v>28</v>
      </c>
      <c r="E92" s="62"/>
      <c r="F92" s="62">
        <f>SUM(F90:F91)</f>
        <v>350</v>
      </c>
      <c r="G92" s="62">
        <f>SUM(G90:G91)</f>
        <v>23</v>
      </c>
      <c r="H92" s="62">
        <f>SUM(H90:H91)</f>
        <v>8</v>
      </c>
      <c r="I92" s="62">
        <f>SUM(I90:I91)</f>
        <v>68</v>
      </c>
      <c r="J92" s="62">
        <f>SUM(J90:J91)</f>
        <v>441</v>
      </c>
      <c r="K92" s="62"/>
      <c r="L92" s="63"/>
    </row>
    <row r="93" spans="1:12" ht="15" x14ac:dyDescent="0.25">
      <c r="A93" s="23">
        <v>1</v>
      </c>
      <c r="B93" s="65">
        <v>4</v>
      </c>
      <c r="C93" s="67" t="s">
        <v>143</v>
      </c>
      <c r="D93" s="56" t="s">
        <v>21</v>
      </c>
      <c r="E93" s="56" t="s">
        <v>119</v>
      </c>
      <c r="F93" s="75">
        <v>100</v>
      </c>
      <c r="G93" s="75">
        <v>17</v>
      </c>
      <c r="H93" s="75">
        <v>13</v>
      </c>
      <c r="I93" s="75">
        <v>12</v>
      </c>
      <c r="J93" s="75">
        <v>237</v>
      </c>
      <c r="K93" s="75" t="s">
        <v>120</v>
      </c>
      <c r="L93" s="37"/>
    </row>
    <row r="94" spans="1:12" ht="15" x14ac:dyDescent="0.25">
      <c r="A94" s="20"/>
      <c r="B94" s="12"/>
      <c r="C94" s="8"/>
      <c r="D94" s="60" t="s">
        <v>137</v>
      </c>
      <c r="E94" s="60" t="s">
        <v>175</v>
      </c>
      <c r="F94" s="75">
        <v>150</v>
      </c>
      <c r="G94" s="75">
        <v>6</v>
      </c>
      <c r="H94" s="75">
        <v>1</v>
      </c>
      <c r="I94" s="75">
        <v>41</v>
      </c>
      <c r="J94" s="75">
        <v>194</v>
      </c>
      <c r="K94" s="75" t="s">
        <v>176</v>
      </c>
      <c r="L94" s="37"/>
    </row>
    <row r="95" spans="1:12" ht="15" x14ac:dyDescent="0.25">
      <c r="A95" s="20"/>
      <c r="B95" s="12"/>
      <c r="C95" s="8"/>
      <c r="D95" s="60" t="s">
        <v>22</v>
      </c>
      <c r="E95" s="60" t="s">
        <v>146</v>
      </c>
      <c r="F95" s="75">
        <v>200</v>
      </c>
      <c r="G95" s="75">
        <v>0</v>
      </c>
      <c r="H95" s="75">
        <v>0</v>
      </c>
      <c r="I95" s="75">
        <v>15</v>
      </c>
      <c r="J95" s="75">
        <v>60</v>
      </c>
      <c r="K95" s="75" t="s">
        <v>151</v>
      </c>
      <c r="L95" s="37"/>
    </row>
    <row r="96" spans="1:12" ht="15" x14ac:dyDescent="0.25">
      <c r="A96" s="20"/>
      <c r="B96" s="12"/>
      <c r="C96" s="8"/>
      <c r="D96" s="60" t="s">
        <v>23</v>
      </c>
      <c r="E96" s="60" t="s">
        <v>147</v>
      </c>
      <c r="F96" s="75">
        <v>50</v>
      </c>
      <c r="G96" s="75">
        <v>4</v>
      </c>
      <c r="H96" s="75">
        <v>0</v>
      </c>
      <c r="I96" s="75">
        <v>25</v>
      </c>
      <c r="J96" s="75">
        <v>117</v>
      </c>
      <c r="K96" s="75"/>
      <c r="L96" s="37"/>
    </row>
    <row r="97" spans="1:12" ht="15" x14ac:dyDescent="0.25">
      <c r="A97" s="20"/>
      <c r="B97" s="12"/>
      <c r="C97" s="8"/>
      <c r="D97" s="15" t="s">
        <v>28</v>
      </c>
      <c r="E97" s="6"/>
      <c r="F97" s="16">
        <f>SUM(F93:F96)</f>
        <v>500</v>
      </c>
      <c r="G97" s="16">
        <f t="shared" ref="G97:J97" si="8">SUM(G93:G96)</f>
        <v>27</v>
      </c>
      <c r="H97" s="16">
        <f t="shared" si="8"/>
        <v>14</v>
      </c>
      <c r="I97" s="16">
        <f t="shared" si="8"/>
        <v>93</v>
      </c>
      <c r="J97" s="16">
        <f t="shared" si="8"/>
        <v>608</v>
      </c>
      <c r="K97" s="22"/>
      <c r="L97" s="37"/>
    </row>
    <row r="98" spans="1:12" ht="15.75" thickBot="1" x14ac:dyDescent="0.3">
      <c r="A98" s="23">
        <v>1</v>
      </c>
      <c r="B98" s="65">
        <v>4</v>
      </c>
      <c r="C98" s="98" t="s">
        <v>201</v>
      </c>
      <c r="D98" s="57" t="s">
        <v>26</v>
      </c>
      <c r="E98" s="57" t="s">
        <v>162</v>
      </c>
      <c r="F98" s="75">
        <v>200</v>
      </c>
      <c r="G98" s="75">
        <v>6</v>
      </c>
      <c r="H98" s="75">
        <v>6</v>
      </c>
      <c r="I98" s="75">
        <v>9</v>
      </c>
      <c r="J98" s="75">
        <v>118</v>
      </c>
      <c r="K98" s="75" t="s">
        <v>165</v>
      </c>
      <c r="L98" s="37"/>
    </row>
    <row r="99" spans="1:12" ht="15" x14ac:dyDescent="0.25">
      <c r="A99" s="21"/>
      <c r="B99" s="14"/>
      <c r="C99" s="5"/>
      <c r="D99" s="15" t="s">
        <v>28</v>
      </c>
      <c r="E99" s="6"/>
      <c r="F99" s="16">
        <f>SUM(F98)</f>
        <v>200</v>
      </c>
      <c r="G99" s="16">
        <f t="shared" ref="G99:J99" si="9">SUM(G98)</f>
        <v>6</v>
      </c>
      <c r="H99" s="16">
        <f t="shared" si="9"/>
        <v>6</v>
      </c>
      <c r="I99" s="16">
        <f t="shared" si="9"/>
        <v>9</v>
      </c>
      <c r="J99" s="16">
        <f t="shared" si="9"/>
        <v>118</v>
      </c>
      <c r="K99" s="22"/>
      <c r="L99" s="16">
        <f>SUM(L86:L98)</f>
        <v>0</v>
      </c>
    </row>
    <row r="100" spans="1:12" ht="15.75" customHeight="1" thickBot="1" x14ac:dyDescent="0.25">
      <c r="A100" s="26">
        <f>A78</f>
        <v>1</v>
      </c>
      <c r="B100" s="27">
        <f>B78</f>
        <v>4</v>
      </c>
      <c r="C100" s="94" t="s">
        <v>4</v>
      </c>
      <c r="D100" s="96"/>
      <c r="E100" s="70"/>
      <c r="F100" s="80">
        <f>F82+F89+F92+F99+F97</f>
        <v>2310</v>
      </c>
      <c r="G100" s="80">
        <f>G82+G89+G92+G99+G97</f>
        <v>121.55</v>
      </c>
      <c r="H100" s="80">
        <f>H82+H89+H92+H99+H97</f>
        <v>69.62</v>
      </c>
      <c r="I100" s="80">
        <f>I82+I89+I92+I99+I97</f>
        <v>364.4</v>
      </c>
      <c r="J100" s="80">
        <f>J82+J89+J92+J99+J97</f>
        <v>2581.2600000000002</v>
      </c>
      <c r="K100" s="45"/>
      <c r="L100" s="45">
        <f>L82+L89</f>
        <v>0</v>
      </c>
    </row>
    <row r="101" spans="1:12" ht="15" x14ac:dyDescent="0.25">
      <c r="A101" s="17">
        <v>1</v>
      </c>
      <c r="B101" s="18">
        <v>5</v>
      </c>
      <c r="C101" s="19" t="s">
        <v>20</v>
      </c>
      <c r="D101" s="56" t="s">
        <v>136</v>
      </c>
      <c r="E101" s="56" t="s">
        <v>35</v>
      </c>
      <c r="F101" s="56">
        <v>10</v>
      </c>
      <c r="G101" s="56">
        <v>0</v>
      </c>
      <c r="H101" s="56">
        <v>6</v>
      </c>
      <c r="I101" s="82">
        <v>0</v>
      </c>
      <c r="J101" s="56">
        <v>57</v>
      </c>
      <c r="K101" s="56" t="s">
        <v>36</v>
      </c>
      <c r="L101" s="37"/>
    </row>
    <row r="102" spans="1:12" ht="15" x14ac:dyDescent="0.25">
      <c r="A102" s="20"/>
      <c r="B102" s="12"/>
      <c r="C102" s="8"/>
      <c r="D102" s="60" t="s">
        <v>136</v>
      </c>
      <c r="E102" s="60" t="s">
        <v>76</v>
      </c>
      <c r="F102" s="60">
        <v>10</v>
      </c>
      <c r="G102" s="60">
        <v>3</v>
      </c>
      <c r="H102" s="60">
        <v>3</v>
      </c>
      <c r="I102" s="83">
        <v>0</v>
      </c>
      <c r="J102" s="60">
        <v>36</v>
      </c>
      <c r="K102" s="60" t="s">
        <v>77</v>
      </c>
      <c r="L102" s="37"/>
    </row>
    <row r="103" spans="1:12" ht="15" x14ac:dyDescent="0.25">
      <c r="A103" s="20"/>
      <c r="B103" s="12"/>
      <c r="C103" s="8"/>
      <c r="D103" s="60" t="s">
        <v>21</v>
      </c>
      <c r="E103" s="60" t="s">
        <v>92</v>
      </c>
      <c r="F103" s="60">
        <v>205</v>
      </c>
      <c r="G103" s="60">
        <v>8</v>
      </c>
      <c r="H103" s="60">
        <v>8</v>
      </c>
      <c r="I103" s="83">
        <v>37</v>
      </c>
      <c r="J103" s="60">
        <v>249</v>
      </c>
      <c r="K103" s="60" t="s">
        <v>54</v>
      </c>
      <c r="L103" s="37"/>
    </row>
    <row r="104" spans="1:12" ht="15" x14ac:dyDescent="0.25">
      <c r="A104" s="20"/>
      <c r="B104" s="12"/>
      <c r="C104" s="8"/>
      <c r="D104" s="60" t="s">
        <v>22</v>
      </c>
      <c r="E104" s="60" t="s">
        <v>55</v>
      </c>
      <c r="F104" s="60">
        <v>180</v>
      </c>
      <c r="G104" s="60">
        <v>2</v>
      </c>
      <c r="H104" s="60">
        <v>2</v>
      </c>
      <c r="I104" s="83">
        <v>22</v>
      </c>
      <c r="J104" s="60">
        <v>110</v>
      </c>
      <c r="K104" s="60" t="s">
        <v>56</v>
      </c>
      <c r="L104" s="37"/>
    </row>
    <row r="105" spans="1:12" ht="15.75" thickBot="1" x14ac:dyDescent="0.3">
      <c r="A105" s="20"/>
      <c r="B105" s="12"/>
      <c r="C105" s="8"/>
      <c r="D105" s="57" t="s">
        <v>23</v>
      </c>
      <c r="E105" s="57" t="s">
        <v>43</v>
      </c>
      <c r="F105" s="57">
        <v>100</v>
      </c>
      <c r="G105" s="57">
        <v>8</v>
      </c>
      <c r="H105" s="57">
        <v>3</v>
      </c>
      <c r="I105" s="84">
        <v>51</v>
      </c>
      <c r="J105" s="57">
        <v>262</v>
      </c>
      <c r="K105" s="57"/>
      <c r="L105" s="37"/>
    </row>
    <row r="106" spans="1:12" ht="15" x14ac:dyDescent="0.25">
      <c r="A106" s="21"/>
      <c r="B106" s="14"/>
      <c r="C106" s="5"/>
      <c r="D106" s="15" t="s">
        <v>28</v>
      </c>
      <c r="E106" s="44"/>
      <c r="F106" s="16">
        <f>SUM(F101:F105)</f>
        <v>505</v>
      </c>
      <c r="G106" s="16">
        <f>SUM(G101:G105)</f>
        <v>21</v>
      </c>
      <c r="H106" s="16">
        <f>SUM(H101:H105)</f>
        <v>22</v>
      </c>
      <c r="I106" s="16">
        <f>SUM(I101:I105)</f>
        <v>110</v>
      </c>
      <c r="J106" s="16">
        <f>SUM(J101:J105)</f>
        <v>714</v>
      </c>
      <c r="K106" s="16"/>
      <c r="L106" s="16">
        <f>SUM(L101:L105)</f>
        <v>0</v>
      </c>
    </row>
    <row r="107" spans="1:12" ht="15" x14ac:dyDescent="0.25">
      <c r="A107" s="23">
        <f>A101</f>
        <v>1</v>
      </c>
      <c r="B107" s="10">
        <f>B101</f>
        <v>5</v>
      </c>
      <c r="C107" s="7" t="s">
        <v>24</v>
      </c>
      <c r="D107" s="60" t="s">
        <v>25</v>
      </c>
      <c r="E107" s="60" t="s">
        <v>196</v>
      </c>
      <c r="F107" s="75">
        <v>60</v>
      </c>
      <c r="G107" s="75">
        <v>2.02</v>
      </c>
      <c r="H107" s="75">
        <v>6.31</v>
      </c>
      <c r="I107" s="75">
        <v>13.57</v>
      </c>
      <c r="J107" s="75">
        <v>119.17</v>
      </c>
      <c r="K107" s="75" t="s">
        <v>93</v>
      </c>
      <c r="L107" s="37"/>
    </row>
    <row r="108" spans="1:12" ht="15" x14ac:dyDescent="0.25">
      <c r="A108" s="20"/>
      <c r="B108" s="12"/>
      <c r="C108" s="8"/>
      <c r="D108" s="60" t="s">
        <v>21</v>
      </c>
      <c r="E108" s="60" t="s">
        <v>94</v>
      </c>
      <c r="F108" s="75">
        <v>205</v>
      </c>
      <c r="G108" s="75">
        <v>1.7</v>
      </c>
      <c r="H108" s="75">
        <v>4.21</v>
      </c>
      <c r="I108" s="75">
        <v>12.71</v>
      </c>
      <c r="J108" s="75">
        <v>95.55</v>
      </c>
      <c r="K108" s="75" t="s">
        <v>95</v>
      </c>
      <c r="L108" s="37"/>
    </row>
    <row r="109" spans="1:12" ht="15" x14ac:dyDescent="0.25">
      <c r="A109" s="20"/>
      <c r="B109" s="12"/>
      <c r="C109" s="8"/>
      <c r="D109" s="60" t="s">
        <v>21</v>
      </c>
      <c r="E109" s="60" t="s">
        <v>96</v>
      </c>
      <c r="F109" s="75">
        <v>110</v>
      </c>
      <c r="G109" s="75">
        <v>9.35</v>
      </c>
      <c r="H109" s="75">
        <v>10.9</v>
      </c>
      <c r="I109" s="75">
        <v>11.78</v>
      </c>
      <c r="J109" s="75">
        <v>182.65</v>
      </c>
      <c r="K109" s="75" t="s">
        <v>97</v>
      </c>
      <c r="L109" s="37"/>
    </row>
    <row r="110" spans="1:12" ht="15" x14ac:dyDescent="0.25">
      <c r="A110" s="20"/>
      <c r="B110" s="12"/>
      <c r="C110" s="8"/>
      <c r="D110" s="60" t="s">
        <v>137</v>
      </c>
      <c r="E110" s="60" t="s">
        <v>98</v>
      </c>
      <c r="F110" s="75">
        <v>150</v>
      </c>
      <c r="G110" s="75">
        <v>3.57</v>
      </c>
      <c r="H110" s="75">
        <v>5.46</v>
      </c>
      <c r="I110" s="75">
        <v>15.18</v>
      </c>
      <c r="J110" s="75">
        <v>124.11</v>
      </c>
      <c r="K110" s="75" t="s">
        <v>99</v>
      </c>
      <c r="L110" s="37"/>
    </row>
    <row r="111" spans="1:12" ht="15" x14ac:dyDescent="0.25">
      <c r="A111" s="20"/>
      <c r="B111" s="12"/>
      <c r="C111" s="8"/>
      <c r="D111" s="60" t="s">
        <v>26</v>
      </c>
      <c r="E111" s="60" t="s">
        <v>100</v>
      </c>
      <c r="F111" s="75">
        <v>200</v>
      </c>
      <c r="G111" s="75">
        <v>1.1499999999999999</v>
      </c>
      <c r="H111" s="75"/>
      <c r="I111" s="75">
        <v>20.010000000000002</v>
      </c>
      <c r="J111" s="75">
        <v>84.6</v>
      </c>
      <c r="K111" s="75" t="s">
        <v>101</v>
      </c>
      <c r="L111" s="37"/>
    </row>
    <row r="112" spans="1:12" ht="15" x14ac:dyDescent="0.25">
      <c r="A112" s="20"/>
      <c r="B112" s="12"/>
      <c r="C112" s="8"/>
      <c r="D112" s="60" t="s">
        <v>23</v>
      </c>
      <c r="E112" s="60" t="s">
        <v>52</v>
      </c>
      <c r="F112" s="75">
        <v>50</v>
      </c>
      <c r="G112" s="75">
        <v>3.05</v>
      </c>
      <c r="H112" s="75">
        <v>0.6</v>
      </c>
      <c r="I112" s="75">
        <v>19.95</v>
      </c>
      <c r="J112" s="75">
        <v>97.4</v>
      </c>
      <c r="K112" s="75"/>
      <c r="L112" s="37"/>
    </row>
    <row r="113" spans="1:12" ht="15.75" thickBot="1" x14ac:dyDescent="0.3">
      <c r="A113" s="21"/>
      <c r="B113" s="14"/>
      <c r="C113" s="5"/>
      <c r="D113" s="15" t="s">
        <v>28</v>
      </c>
      <c r="E113" s="6"/>
      <c r="F113" s="16">
        <f>SUM(F107:F112)</f>
        <v>775</v>
      </c>
      <c r="G113" s="16">
        <f>SUM(G107:G112)</f>
        <v>20.84</v>
      </c>
      <c r="H113" s="16">
        <f>SUM(H107:H112)</f>
        <v>27.480000000000004</v>
      </c>
      <c r="I113" s="16">
        <f>SUM(I107:I112)</f>
        <v>93.2</v>
      </c>
      <c r="J113" s="16">
        <f>SUM(J107:J112)</f>
        <v>703.48</v>
      </c>
      <c r="K113" s="22"/>
      <c r="L113" s="16">
        <f>SUM(L107:L112)</f>
        <v>0</v>
      </c>
    </row>
    <row r="114" spans="1:12" ht="15" x14ac:dyDescent="0.25">
      <c r="A114" s="23">
        <v>1</v>
      </c>
      <c r="B114" s="65">
        <v>5</v>
      </c>
      <c r="C114" s="66" t="s">
        <v>138</v>
      </c>
      <c r="D114" s="56" t="s">
        <v>166</v>
      </c>
      <c r="E114" s="56" t="s">
        <v>167</v>
      </c>
      <c r="F114" s="75">
        <v>50</v>
      </c>
      <c r="G114" s="75">
        <v>3</v>
      </c>
      <c r="H114" s="75">
        <v>7</v>
      </c>
      <c r="I114" s="75">
        <v>21</v>
      </c>
      <c r="J114" s="75">
        <v>161</v>
      </c>
      <c r="K114" s="75" t="s">
        <v>177</v>
      </c>
      <c r="L114" s="37"/>
    </row>
    <row r="115" spans="1:12" ht="15" x14ac:dyDescent="0.25">
      <c r="A115" s="20"/>
      <c r="B115" s="12"/>
      <c r="C115" s="8"/>
      <c r="D115" s="60" t="s">
        <v>26</v>
      </c>
      <c r="E115" s="60" t="s">
        <v>155</v>
      </c>
      <c r="F115" s="75">
        <v>200</v>
      </c>
      <c r="G115" s="75">
        <v>1</v>
      </c>
      <c r="H115" s="75">
        <v>0</v>
      </c>
      <c r="I115" s="75">
        <v>6</v>
      </c>
      <c r="J115" s="75">
        <v>36</v>
      </c>
      <c r="K115" s="75" t="s">
        <v>158</v>
      </c>
      <c r="L115" s="37"/>
    </row>
    <row r="116" spans="1:12" ht="15.75" thickBot="1" x14ac:dyDescent="0.3">
      <c r="A116" s="20"/>
      <c r="B116" s="12"/>
      <c r="C116" s="8"/>
      <c r="D116" s="57" t="s">
        <v>153</v>
      </c>
      <c r="E116" s="57" t="s">
        <v>156</v>
      </c>
      <c r="F116" s="75">
        <v>100</v>
      </c>
      <c r="G116" s="75">
        <v>2</v>
      </c>
      <c r="H116" s="75">
        <v>0</v>
      </c>
      <c r="I116" s="75">
        <v>15</v>
      </c>
      <c r="J116" s="75">
        <v>65</v>
      </c>
      <c r="K116" s="75"/>
      <c r="L116" s="63"/>
    </row>
    <row r="117" spans="1:12" ht="15.75" thickBot="1" x14ac:dyDescent="0.3">
      <c r="A117" s="20"/>
      <c r="B117" s="12"/>
      <c r="C117" s="8"/>
      <c r="D117" s="64" t="s">
        <v>28</v>
      </c>
      <c r="E117" s="62"/>
      <c r="F117" s="62">
        <f>SUM(F114:F116)</f>
        <v>350</v>
      </c>
      <c r="G117" s="62">
        <f t="shared" ref="G117:J117" si="10">SUM(G114:G116)</f>
        <v>6</v>
      </c>
      <c r="H117" s="62">
        <f t="shared" si="10"/>
        <v>7</v>
      </c>
      <c r="I117" s="62">
        <f t="shared" si="10"/>
        <v>42</v>
      </c>
      <c r="J117" s="62">
        <f t="shared" si="10"/>
        <v>262</v>
      </c>
      <c r="K117" s="62"/>
      <c r="L117" s="63">
        <v>0</v>
      </c>
    </row>
    <row r="118" spans="1:12" ht="15" x14ac:dyDescent="0.25">
      <c r="A118" s="23">
        <v>1</v>
      </c>
      <c r="B118" s="65">
        <v>5</v>
      </c>
      <c r="C118" s="67" t="s">
        <v>143</v>
      </c>
      <c r="D118" s="56" t="s">
        <v>21</v>
      </c>
      <c r="E118" s="56" t="s">
        <v>178</v>
      </c>
      <c r="F118" s="75">
        <v>100</v>
      </c>
      <c r="G118" s="75">
        <v>12</v>
      </c>
      <c r="H118" s="75">
        <v>16</v>
      </c>
      <c r="I118" s="75">
        <v>16</v>
      </c>
      <c r="J118" s="75">
        <v>257</v>
      </c>
      <c r="K118" s="75" t="s">
        <v>181</v>
      </c>
      <c r="L118" s="37"/>
    </row>
    <row r="119" spans="1:12" ht="15" x14ac:dyDescent="0.25">
      <c r="A119" s="20"/>
      <c r="B119" s="12"/>
      <c r="C119" s="8"/>
      <c r="D119" s="60" t="s">
        <v>137</v>
      </c>
      <c r="E119" s="60" t="s">
        <v>63</v>
      </c>
      <c r="F119" s="75">
        <v>150</v>
      </c>
      <c r="G119" s="75">
        <v>6</v>
      </c>
      <c r="H119" s="75">
        <v>4</v>
      </c>
      <c r="I119" s="75">
        <v>36</v>
      </c>
      <c r="J119" s="75">
        <v>202</v>
      </c>
      <c r="K119" s="75" t="s">
        <v>64</v>
      </c>
      <c r="L119" s="37"/>
    </row>
    <row r="120" spans="1:12" ht="15" x14ac:dyDescent="0.25">
      <c r="A120" s="20"/>
      <c r="B120" s="12"/>
      <c r="C120" s="8"/>
      <c r="D120" s="60" t="s">
        <v>22</v>
      </c>
      <c r="E120" s="60" t="s">
        <v>179</v>
      </c>
      <c r="F120" s="75">
        <v>200</v>
      </c>
      <c r="G120" s="75">
        <v>0</v>
      </c>
      <c r="H120" s="75">
        <v>0</v>
      </c>
      <c r="I120" s="75">
        <v>12</v>
      </c>
      <c r="J120" s="75">
        <v>47</v>
      </c>
      <c r="K120" s="75" t="s">
        <v>164</v>
      </c>
      <c r="L120" s="37"/>
    </row>
    <row r="121" spans="1:12" ht="15" x14ac:dyDescent="0.25">
      <c r="A121" s="20"/>
      <c r="B121" s="12"/>
      <c r="C121" s="8"/>
      <c r="D121" s="60" t="s">
        <v>23</v>
      </c>
      <c r="E121" s="60" t="s">
        <v>147</v>
      </c>
      <c r="F121" s="75">
        <v>50</v>
      </c>
      <c r="G121" s="75">
        <v>4</v>
      </c>
      <c r="H121" s="75">
        <v>0</v>
      </c>
      <c r="I121" s="75">
        <v>25</v>
      </c>
      <c r="J121" s="75">
        <v>117</v>
      </c>
      <c r="K121" s="75"/>
      <c r="L121" s="37"/>
    </row>
    <row r="122" spans="1:12" ht="15" x14ac:dyDescent="0.25">
      <c r="A122" s="20"/>
      <c r="B122" s="12"/>
      <c r="C122" s="50"/>
      <c r="D122" s="15" t="s">
        <v>28</v>
      </c>
      <c r="E122" s="6"/>
      <c r="F122" s="16">
        <f>SUM(F118:F121)</f>
        <v>500</v>
      </c>
      <c r="G122" s="16">
        <f t="shared" ref="G122:J122" si="11">SUM(G118:G121)</f>
        <v>22</v>
      </c>
      <c r="H122" s="16">
        <f t="shared" si="11"/>
        <v>20</v>
      </c>
      <c r="I122" s="16">
        <f t="shared" si="11"/>
        <v>89</v>
      </c>
      <c r="J122" s="16">
        <f t="shared" si="11"/>
        <v>623</v>
      </c>
      <c r="K122" s="22"/>
      <c r="L122" s="37"/>
    </row>
    <row r="123" spans="1:12" ht="15" x14ac:dyDescent="0.25">
      <c r="A123" s="23">
        <v>1</v>
      </c>
      <c r="B123" s="65">
        <v>5</v>
      </c>
      <c r="C123" s="98" t="s">
        <v>201</v>
      </c>
      <c r="D123" s="60" t="s">
        <v>26</v>
      </c>
      <c r="E123" s="60" t="s">
        <v>148</v>
      </c>
      <c r="F123" s="75">
        <v>180</v>
      </c>
      <c r="G123" s="75">
        <v>6</v>
      </c>
      <c r="H123" s="75">
        <v>5</v>
      </c>
      <c r="I123" s="75">
        <v>8</v>
      </c>
      <c r="J123" s="75">
        <v>100</v>
      </c>
      <c r="K123" s="75" t="s">
        <v>152</v>
      </c>
      <c r="L123" s="37"/>
    </row>
    <row r="124" spans="1:12" ht="15.75" thickBot="1" x14ac:dyDescent="0.3">
      <c r="A124" s="20"/>
      <c r="B124" s="12"/>
      <c r="C124" s="8"/>
      <c r="D124" s="57" t="s">
        <v>139</v>
      </c>
      <c r="E124" s="57" t="s">
        <v>180</v>
      </c>
      <c r="F124" s="75">
        <v>40</v>
      </c>
      <c r="G124" s="75">
        <v>2</v>
      </c>
      <c r="H124" s="75">
        <v>1</v>
      </c>
      <c r="I124" s="75">
        <v>31</v>
      </c>
      <c r="J124" s="75">
        <v>142</v>
      </c>
      <c r="K124" s="75"/>
      <c r="L124" s="63"/>
    </row>
    <row r="125" spans="1:12" ht="15" x14ac:dyDescent="0.25">
      <c r="A125" s="21"/>
      <c r="B125" s="14"/>
      <c r="C125" s="5"/>
      <c r="D125" s="15" t="s">
        <v>28</v>
      </c>
      <c r="E125" s="6"/>
      <c r="F125" s="16">
        <f>SUM(F123:F124)</f>
        <v>220</v>
      </c>
      <c r="G125" s="16">
        <f t="shared" ref="G125:J125" si="12">SUM(G123:G124)</f>
        <v>8</v>
      </c>
      <c r="H125" s="16">
        <f t="shared" si="12"/>
        <v>6</v>
      </c>
      <c r="I125" s="16">
        <f t="shared" si="12"/>
        <v>39</v>
      </c>
      <c r="J125" s="16">
        <f t="shared" si="12"/>
        <v>242</v>
      </c>
      <c r="K125" s="22"/>
      <c r="L125" s="16">
        <f>SUM(L110:L123)</f>
        <v>0</v>
      </c>
    </row>
    <row r="126" spans="1:12" ht="15.75" customHeight="1" thickBot="1" x14ac:dyDescent="0.25">
      <c r="A126" s="26">
        <f>A101</f>
        <v>1</v>
      </c>
      <c r="B126" s="27">
        <f>B101</f>
        <v>5</v>
      </c>
      <c r="C126" s="94" t="s">
        <v>4</v>
      </c>
      <c r="D126" s="95"/>
      <c r="E126" s="28"/>
      <c r="F126" s="79">
        <f>F106+F113+F117+F125+F122</f>
        <v>2350</v>
      </c>
      <c r="G126" s="79">
        <f t="shared" ref="G126:J126" si="13">G106+G113+G117+G125+G122</f>
        <v>77.84</v>
      </c>
      <c r="H126" s="79">
        <f t="shared" si="13"/>
        <v>82.48</v>
      </c>
      <c r="I126" s="79">
        <f t="shared" si="13"/>
        <v>373.2</v>
      </c>
      <c r="J126" s="79">
        <f t="shared" si="13"/>
        <v>2544.48</v>
      </c>
      <c r="K126" s="29"/>
      <c r="L126" s="29">
        <f>L106+L113</f>
        <v>0</v>
      </c>
    </row>
    <row r="127" spans="1:12" ht="15" x14ac:dyDescent="0.25">
      <c r="A127" s="17">
        <v>2</v>
      </c>
      <c r="B127" s="18">
        <v>1</v>
      </c>
      <c r="C127" s="19" t="s">
        <v>20</v>
      </c>
      <c r="D127" s="56" t="s">
        <v>136</v>
      </c>
      <c r="E127" s="56" t="s">
        <v>76</v>
      </c>
      <c r="F127" s="56">
        <v>15</v>
      </c>
      <c r="G127" s="56">
        <v>4</v>
      </c>
      <c r="H127" s="56">
        <v>4</v>
      </c>
      <c r="I127" s="82">
        <v>1</v>
      </c>
      <c r="J127" s="56">
        <v>53</v>
      </c>
      <c r="K127" s="56" t="s">
        <v>77</v>
      </c>
      <c r="L127" s="36"/>
    </row>
    <row r="128" spans="1:12" ht="15" x14ac:dyDescent="0.25">
      <c r="A128" s="20"/>
      <c r="B128" s="12"/>
      <c r="C128" s="8"/>
      <c r="D128" s="60" t="s">
        <v>21</v>
      </c>
      <c r="E128" s="60" t="s">
        <v>197</v>
      </c>
      <c r="F128" s="60">
        <v>185</v>
      </c>
      <c r="G128" s="60">
        <v>7</v>
      </c>
      <c r="H128" s="60">
        <v>6</v>
      </c>
      <c r="I128" s="83">
        <v>39</v>
      </c>
      <c r="J128" s="60">
        <v>242</v>
      </c>
      <c r="K128" s="60" t="s">
        <v>102</v>
      </c>
      <c r="L128" s="37"/>
    </row>
    <row r="129" spans="1:12" ht="15" x14ac:dyDescent="0.25">
      <c r="A129" s="20"/>
      <c r="B129" s="12"/>
      <c r="C129" s="8"/>
      <c r="D129" s="60" t="s">
        <v>22</v>
      </c>
      <c r="E129" s="60" t="s">
        <v>41</v>
      </c>
      <c r="F129" s="60">
        <v>200</v>
      </c>
      <c r="G129" s="60">
        <v>1</v>
      </c>
      <c r="H129" s="60">
        <v>2</v>
      </c>
      <c r="I129" s="83">
        <v>17</v>
      </c>
      <c r="J129" s="60">
        <v>90</v>
      </c>
      <c r="K129" s="60" t="s">
        <v>42</v>
      </c>
      <c r="L129" s="37"/>
    </row>
    <row r="130" spans="1:12" ht="15.75" thickBot="1" x14ac:dyDescent="0.3">
      <c r="A130" s="20"/>
      <c r="B130" s="12"/>
      <c r="C130" s="8"/>
      <c r="D130" s="57" t="s">
        <v>23</v>
      </c>
      <c r="E130" s="57" t="s">
        <v>43</v>
      </c>
      <c r="F130" s="57">
        <v>100</v>
      </c>
      <c r="G130" s="57">
        <v>8</v>
      </c>
      <c r="H130" s="57">
        <v>3</v>
      </c>
      <c r="I130" s="84">
        <v>51</v>
      </c>
      <c r="J130" s="57">
        <v>262</v>
      </c>
      <c r="K130" s="57"/>
      <c r="L130" s="37"/>
    </row>
    <row r="131" spans="1:12" ht="15" x14ac:dyDescent="0.25">
      <c r="A131" s="21"/>
      <c r="B131" s="14"/>
      <c r="C131" s="5"/>
      <c r="D131" s="15" t="s">
        <v>28</v>
      </c>
      <c r="E131" s="6"/>
      <c r="F131" s="16">
        <f>SUM(F127:F130)</f>
        <v>500</v>
      </c>
      <c r="G131" s="16">
        <f>SUM(G127:G130)</f>
        <v>20</v>
      </c>
      <c r="H131" s="16">
        <f>SUM(H127:H130)</f>
        <v>15</v>
      </c>
      <c r="I131" s="16">
        <f>SUM(I127:I130)</f>
        <v>108</v>
      </c>
      <c r="J131" s="16">
        <f>SUM(J127:J130)</f>
        <v>647</v>
      </c>
      <c r="K131" s="22"/>
      <c r="L131" s="16">
        <f>SUM(L127:L130)</f>
        <v>0</v>
      </c>
    </row>
    <row r="132" spans="1:12" ht="15" x14ac:dyDescent="0.25">
      <c r="A132" s="23">
        <f>A127</f>
        <v>2</v>
      </c>
      <c r="B132" s="10">
        <f>B127</f>
        <v>1</v>
      </c>
      <c r="C132" s="7" t="s">
        <v>24</v>
      </c>
      <c r="D132" s="60" t="s">
        <v>25</v>
      </c>
      <c r="E132" s="60" t="s">
        <v>103</v>
      </c>
      <c r="F132" s="75">
        <v>60</v>
      </c>
      <c r="G132" s="75">
        <v>1.5</v>
      </c>
      <c r="H132" s="75">
        <v>0.11</v>
      </c>
      <c r="I132" s="75">
        <v>10.94</v>
      </c>
      <c r="J132" s="75">
        <v>50.8</v>
      </c>
      <c r="K132" s="75" t="s">
        <v>104</v>
      </c>
      <c r="L132" s="37"/>
    </row>
    <row r="133" spans="1:12" ht="15" x14ac:dyDescent="0.25">
      <c r="A133" s="20"/>
      <c r="B133" s="12"/>
      <c r="C133" s="8"/>
      <c r="D133" s="60" t="s">
        <v>21</v>
      </c>
      <c r="E133" s="60" t="s">
        <v>105</v>
      </c>
      <c r="F133" s="75">
        <v>205</v>
      </c>
      <c r="G133" s="75">
        <v>1.45</v>
      </c>
      <c r="H133" s="75">
        <v>3.52</v>
      </c>
      <c r="I133" s="75">
        <v>7.1</v>
      </c>
      <c r="J133" s="75">
        <v>65.81</v>
      </c>
      <c r="K133" s="75" t="s">
        <v>106</v>
      </c>
      <c r="L133" s="37"/>
    </row>
    <row r="134" spans="1:12" ht="15" x14ac:dyDescent="0.25">
      <c r="A134" s="20"/>
      <c r="B134" s="12"/>
      <c r="C134" s="8"/>
      <c r="D134" s="60" t="s">
        <v>21</v>
      </c>
      <c r="E134" s="60" t="s">
        <v>107</v>
      </c>
      <c r="F134" s="75">
        <v>100</v>
      </c>
      <c r="G134" s="75">
        <v>12.54</v>
      </c>
      <c r="H134" s="75">
        <v>18.489999999999998</v>
      </c>
      <c r="I134" s="75">
        <v>9.6</v>
      </c>
      <c r="J134" s="75">
        <v>254.9</v>
      </c>
      <c r="K134" s="75" t="s">
        <v>108</v>
      </c>
      <c r="L134" s="37"/>
    </row>
    <row r="135" spans="1:12" ht="15" x14ac:dyDescent="0.25">
      <c r="A135" s="20"/>
      <c r="B135" s="12"/>
      <c r="C135" s="8"/>
      <c r="D135" s="60" t="s">
        <v>137</v>
      </c>
      <c r="E135" s="60" t="s">
        <v>109</v>
      </c>
      <c r="F135" s="75">
        <v>150</v>
      </c>
      <c r="G135" s="75">
        <v>16.28</v>
      </c>
      <c r="H135" s="75">
        <v>4.3600000000000003</v>
      </c>
      <c r="I135" s="75">
        <v>34</v>
      </c>
      <c r="J135" s="75">
        <v>240.34</v>
      </c>
      <c r="K135" s="75" t="s">
        <v>110</v>
      </c>
      <c r="L135" s="37"/>
    </row>
    <row r="136" spans="1:12" ht="15" x14ac:dyDescent="0.25">
      <c r="A136" s="20"/>
      <c r="B136" s="12"/>
      <c r="C136" s="8"/>
      <c r="D136" s="60" t="s">
        <v>26</v>
      </c>
      <c r="E136" s="60" t="s">
        <v>65</v>
      </c>
      <c r="F136" s="75">
        <v>200</v>
      </c>
      <c r="G136" s="75">
        <v>1.92</v>
      </c>
      <c r="H136" s="75">
        <v>0.11</v>
      </c>
      <c r="I136" s="75">
        <v>38.83</v>
      </c>
      <c r="J136" s="75">
        <v>164.02</v>
      </c>
      <c r="K136" s="75" t="s">
        <v>51</v>
      </c>
      <c r="L136" s="37"/>
    </row>
    <row r="137" spans="1:12" ht="15" x14ac:dyDescent="0.25">
      <c r="A137" s="20"/>
      <c r="B137" s="12"/>
      <c r="C137" s="8"/>
      <c r="D137" s="60" t="s">
        <v>27</v>
      </c>
      <c r="E137" s="60" t="s">
        <v>52</v>
      </c>
      <c r="F137" s="75">
        <v>50</v>
      </c>
      <c r="G137" s="75">
        <v>3.05</v>
      </c>
      <c r="H137" s="75">
        <v>0.6</v>
      </c>
      <c r="I137" s="75">
        <v>19.95</v>
      </c>
      <c r="J137" s="75">
        <v>97.4</v>
      </c>
      <c r="K137" s="75"/>
      <c r="L137" s="37"/>
    </row>
    <row r="138" spans="1:12" ht="15.75" thickBot="1" x14ac:dyDescent="0.3">
      <c r="A138" s="21"/>
      <c r="B138" s="14"/>
      <c r="C138" s="5"/>
      <c r="D138" s="15" t="s">
        <v>28</v>
      </c>
      <c r="E138" s="6"/>
      <c r="F138" s="47">
        <f>SUM(F132:F137)</f>
        <v>765</v>
      </c>
      <c r="G138" s="47">
        <f>SUM(G132:G137)</f>
        <v>36.739999999999995</v>
      </c>
      <c r="H138" s="47">
        <f>SUM(H132:H137)</f>
        <v>27.189999999999998</v>
      </c>
      <c r="I138" s="47">
        <f>SUM(I132:I137)</f>
        <v>120.42</v>
      </c>
      <c r="J138" s="47">
        <f>SUM(J132:J137)</f>
        <v>873.27</v>
      </c>
      <c r="K138" s="22"/>
      <c r="L138" s="16">
        <f>SUM(L132:L137)</f>
        <v>0</v>
      </c>
    </row>
    <row r="139" spans="1:12" ht="15" x14ac:dyDescent="0.25">
      <c r="A139" s="23">
        <v>2</v>
      </c>
      <c r="B139" s="65">
        <v>1</v>
      </c>
      <c r="C139" s="66" t="s">
        <v>138</v>
      </c>
      <c r="D139" s="56" t="s">
        <v>166</v>
      </c>
      <c r="E139" s="56" t="s">
        <v>182</v>
      </c>
      <c r="F139" s="75">
        <v>150</v>
      </c>
      <c r="G139" s="75">
        <v>13</v>
      </c>
      <c r="H139" s="75">
        <v>13</v>
      </c>
      <c r="I139" s="75">
        <v>45</v>
      </c>
      <c r="J139" s="75">
        <v>352</v>
      </c>
      <c r="K139" s="75" t="s">
        <v>183</v>
      </c>
      <c r="L139" s="37"/>
    </row>
    <row r="140" spans="1:12" ht="15.75" thickBot="1" x14ac:dyDescent="0.3">
      <c r="A140" s="20"/>
      <c r="B140" s="12"/>
      <c r="C140" s="8"/>
      <c r="D140" s="57" t="s">
        <v>26</v>
      </c>
      <c r="E140" s="57" t="s">
        <v>74</v>
      </c>
      <c r="F140" s="75">
        <v>200</v>
      </c>
      <c r="G140" s="75">
        <v>1</v>
      </c>
      <c r="H140" s="75">
        <v>0</v>
      </c>
      <c r="I140" s="75">
        <v>30</v>
      </c>
      <c r="J140" s="75">
        <v>121</v>
      </c>
      <c r="K140" s="75" t="s">
        <v>75</v>
      </c>
      <c r="L140" s="37"/>
    </row>
    <row r="141" spans="1:12" ht="15" x14ac:dyDescent="0.25">
      <c r="A141" s="20"/>
      <c r="B141" s="12"/>
      <c r="C141" s="8"/>
      <c r="D141" s="72" t="s">
        <v>28</v>
      </c>
      <c r="E141" s="73"/>
      <c r="F141" s="62">
        <f>SUM(F139:F140)</f>
        <v>350</v>
      </c>
      <c r="G141" s="62">
        <f>SUM(G139:G140)</f>
        <v>14</v>
      </c>
      <c r="H141" s="62">
        <f>SUM(H139:H140)</f>
        <v>13</v>
      </c>
      <c r="I141" s="62">
        <f>SUM(I139:I140)</f>
        <v>75</v>
      </c>
      <c r="J141" s="62">
        <f>SUM(J139:J140)</f>
        <v>473</v>
      </c>
      <c r="K141" s="62"/>
      <c r="L141" s="63"/>
    </row>
    <row r="142" spans="1:12" ht="15" x14ac:dyDescent="0.25">
      <c r="A142" s="23">
        <v>2</v>
      </c>
      <c r="B142" s="65">
        <v>1</v>
      </c>
      <c r="C142" s="67" t="s">
        <v>143</v>
      </c>
      <c r="D142" s="71" t="s">
        <v>21</v>
      </c>
      <c r="E142" s="71" t="s">
        <v>145</v>
      </c>
      <c r="F142" s="75">
        <v>300</v>
      </c>
      <c r="G142" s="75">
        <v>31</v>
      </c>
      <c r="H142" s="75">
        <v>16</v>
      </c>
      <c r="I142" s="75">
        <v>133</v>
      </c>
      <c r="J142" s="75">
        <v>798</v>
      </c>
      <c r="K142" s="75" t="s">
        <v>150</v>
      </c>
      <c r="L142" s="37"/>
    </row>
    <row r="143" spans="1:12" ht="15" x14ac:dyDescent="0.25">
      <c r="A143" s="20"/>
      <c r="B143" s="12"/>
      <c r="C143" s="8"/>
      <c r="D143" s="71" t="s">
        <v>22</v>
      </c>
      <c r="E143" s="71" t="s">
        <v>170</v>
      </c>
      <c r="F143" s="75">
        <v>207</v>
      </c>
      <c r="G143" s="75">
        <v>0</v>
      </c>
      <c r="H143" s="75">
        <v>0</v>
      </c>
      <c r="I143" s="75">
        <v>15</v>
      </c>
      <c r="J143" s="75">
        <v>61</v>
      </c>
      <c r="K143" s="75" t="s">
        <v>172</v>
      </c>
      <c r="L143" s="37"/>
    </row>
    <row r="144" spans="1:12" ht="15" x14ac:dyDescent="0.25">
      <c r="A144" s="20"/>
      <c r="B144" s="12"/>
      <c r="C144" s="8"/>
      <c r="D144" s="71" t="s">
        <v>23</v>
      </c>
      <c r="E144" s="71" t="s">
        <v>147</v>
      </c>
      <c r="F144" s="75">
        <v>50</v>
      </c>
      <c r="G144" s="75">
        <v>4</v>
      </c>
      <c r="H144" s="75">
        <v>0</v>
      </c>
      <c r="I144" s="75">
        <v>25</v>
      </c>
      <c r="J144" s="75">
        <v>117</v>
      </c>
      <c r="K144" s="75"/>
      <c r="L144" s="37"/>
    </row>
    <row r="145" spans="1:12" ht="15" x14ac:dyDescent="0.25">
      <c r="A145" s="20"/>
      <c r="B145" s="12"/>
      <c r="C145" s="8"/>
      <c r="D145" s="71" t="s">
        <v>166</v>
      </c>
      <c r="E145" s="71" t="s">
        <v>184</v>
      </c>
      <c r="F145" s="75">
        <v>20</v>
      </c>
      <c r="G145" s="75">
        <v>2</v>
      </c>
      <c r="H145" s="75">
        <v>3</v>
      </c>
      <c r="I145" s="75">
        <v>18</v>
      </c>
      <c r="J145" s="75">
        <v>105</v>
      </c>
      <c r="K145" s="75"/>
      <c r="L145" s="37"/>
    </row>
    <row r="146" spans="1:12" ht="15" x14ac:dyDescent="0.25">
      <c r="A146" s="20"/>
      <c r="B146" s="12"/>
      <c r="C146" s="8"/>
      <c r="D146" s="15" t="s">
        <v>28</v>
      </c>
      <c r="E146" s="6"/>
      <c r="F146" s="16">
        <f>SUM(F142:F145)</f>
        <v>577</v>
      </c>
      <c r="G146" s="16">
        <f t="shared" ref="G146:J146" si="14">SUM(G142:G145)</f>
        <v>37</v>
      </c>
      <c r="H146" s="16">
        <f t="shared" si="14"/>
        <v>19</v>
      </c>
      <c r="I146" s="16">
        <f t="shared" si="14"/>
        <v>191</v>
      </c>
      <c r="J146" s="16">
        <f t="shared" si="14"/>
        <v>1081</v>
      </c>
      <c r="K146" s="99"/>
      <c r="L146" s="37"/>
    </row>
    <row r="147" spans="1:12" ht="15" x14ac:dyDescent="0.25">
      <c r="A147" s="23">
        <v>2</v>
      </c>
      <c r="B147" s="65">
        <v>1</v>
      </c>
      <c r="C147" s="7" t="s">
        <v>201</v>
      </c>
      <c r="D147" s="71" t="s">
        <v>26</v>
      </c>
      <c r="E147" s="71" t="s">
        <v>148</v>
      </c>
      <c r="F147" s="75">
        <v>180</v>
      </c>
      <c r="G147" s="75">
        <v>5</v>
      </c>
      <c r="H147" s="75">
        <v>5</v>
      </c>
      <c r="I147" s="75">
        <v>8</v>
      </c>
      <c r="J147" s="75">
        <v>92</v>
      </c>
      <c r="K147" s="75" t="s">
        <v>152</v>
      </c>
      <c r="L147" s="37"/>
    </row>
    <row r="148" spans="1:12" ht="15.75" thickBot="1" x14ac:dyDescent="0.3">
      <c r="A148" s="21"/>
      <c r="B148" s="14"/>
      <c r="C148" s="5"/>
      <c r="D148" s="15" t="s">
        <v>28</v>
      </c>
      <c r="E148" s="6"/>
      <c r="F148" s="16">
        <f>SUM(F147)</f>
        <v>180</v>
      </c>
      <c r="G148" s="16">
        <f t="shared" ref="G148:J148" si="15">SUM(G147)</f>
        <v>5</v>
      </c>
      <c r="H148" s="16">
        <f t="shared" si="15"/>
        <v>5</v>
      </c>
      <c r="I148" s="16">
        <f t="shared" si="15"/>
        <v>8</v>
      </c>
      <c r="J148" s="16">
        <f t="shared" si="15"/>
        <v>92</v>
      </c>
      <c r="K148" s="22"/>
      <c r="L148" s="16">
        <f>SUM(L135:L147)</f>
        <v>0</v>
      </c>
    </row>
    <row r="149" spans="1:12" ht="15.75" thickBot="1" x14ac:dyDescent="0.25">
      <c r="A149" s="26">
        <f>A127</f>
        <v>2</v>
      </c>
      <c r="B149" s="27">
        <f>B127</f>
        <v>1</v>
      </c>
      <c r="C149" s="94" t="s">
        <v>4</v>
      </c>
      <c r="D149" s="96"/>
      <c r="E149" s="54"/>
      <c r="F149" s="74">
        <f>F131+F138+F141+F148+F146</f>
        <v>2372</v>
      </c>
      <c r="G149" s="74">
        <f>G131+G138+G141+G148+G146</f>
        <v>112.74</v>
      </c>
      <c r="H149" s="74">
        <f>H131+H138+H141+H148+H146</f>
        <v>79.19</v>
      </c>
      <c r="I149" s="74">
        <f>I131+I138+I141+I148+I146</f>
        <v>502.42</v>
      </c>
      <c r="J149" s="74">
        <f>J131+J138+J141+J148+J146</f>
        <v>3166.27</v>
      </c>
      <c r="K149" s="45"/>
      <c r="L149" s="29">
        <f>L131+L138</f>
        <v>0</v>
      </c>
    </row>
    <row r="150" spans="1:12" ht="15" x14ac:dyDescent="0.25">
      <c r="A150" s="11">
        <v>2</v>
      </c>
      <c r="B150" s="12">
        <v>2</v>
      </c>
      <c r="C150" s="52" t="s">
        <v>20</v>
      </c>
      <c r="D150" s="56" t="s">
        <v>136</v>
      </c>
      <c r="E150" s="56" t="s">
        <v>35</v>
      </c>
      <c r="F150" s="56">
        <v>10</v>
      </c>
      <c r="G150" s="56">
        <v>0</v>
      </c>
      <c r="H150" s="56">
        <v>6</v>
      </c>
      <c r="I150" s="82">
        <v>0</v>
      </c>
      <c r="J150" s="56">
        <v>57</v>
      </c>
      <c r="K150" s="56" t="s">
        <v>36</v>
      </c>
      <c r="L150" s="53"/>
    </row>
    <row r="151" spans="1:12" ht="15" x14ac:dyDescent="0.25">
      <c r="A151" s="11"/>
      <c r="B151" s="12"/>
      <c r="C151" s="50"/>
      <c r="D151" s="60" t="s">
        <v>136</v>
      </c>
      <c r="E151" s="60" t="s">
        <v>76</v>
      </c>
      <c r="F151" s="60">
        <v>15</v>
      </c>
      <c r="G151" s="60">
        <v>4</v>
      </c>
      <c r="H151" s="60">
        <v>4</v>
      </c>
      <c r="I151" s="83">
        <v>1</v>
      </c>
      <c r="J151" s="60">
        <v>53</v>
      </c>
      <c r="K151" s="60" t="s">
        <v>77</v>
      </c>
      <c r="L151" s="43"/>
    </row>
    <row r="152" spans="1:12" ht="15" x14ac:dyDescent="0.25">
      <c r="A152" s="11"/>
      <c r="B152" s="12"/>
      <c r="C152" s="50"/>
      <c r="D152" s="60" t="s">
        <v>21</v>
      </c>
      <c r="E152" s="60" t="s">
        <v>66</v>
      </c>
      <c r="F152" s="60">
        <v>165</v>
      </c>
      <c r="G152" s="60">
        <v>17</v>
      </c>
      <c r="H152" s="60">
        <v>24</v>
      </c>
      <c r="I152" s="83">
        <v>3</v>
      </c>
      <c r="J152" s="60">
        <v>300</v>
      </c>
      <c r="K152" s="60" t="s">
        <v>67</v>
      </c>
      <c r="L152" s="43"/>
    </row>
    <row r="153" spans="1:12" ht="15" x14ac:dyDescent="0.25">
      <c r="A153" s="11"/>
      <c r="B153" s="12"/>
      <c r="C153" s="50"/>
      <c r="D153" s="60" t="s">
        <v>22</v>
      </c>
      <c r="E153" s="60" t="s">
        <v>80</v>
      </c>
      <c r="F153" s="60">
        <v>200</v>
      </c>
      <c r="G153" s="60">
        <v>7</v>
      </c>
      <c r="H153" s="60">
        <v>7</v>
      </c>
      <c r="I153" s="83">
        <v>25</v>
      </c>
      <c r="J153" s="60">
        <v>189</v>
      </c>
      <c r="K153" s="60" t="s">
        <v>81</v>
      </c>
      <c r="L153" s="43"/>
    </row>
    <row r="154" spans="1:12" ht="15.75" thickBot="1" x14ac:dyDescent="0.3">
      <c r="A154" s="11"/>
      <c r="B154" s="12"/>
      <c r="C154" s="50"/>
      <c r="D154" s="57" t="s">
        <v>23</v>
      </c>
      <c r="E154" s="57" t="s">
        <v>43</v>
      </c>
      <c r="F154" s="57">
        <v>110</v>
      </c>
      <c r="G154" s="57">
        <v>8</v>
      </c>
      <c r="H154" s="57">
        <v>3</v>
      </c>
      <c r="I154" s="84">
        <v>51</v>
      </c>
      <c r="J154" s="57">
        <v>262</v>
      </c>
      <c r="K154" s="57"/>
      <c r="L154" s="43"/>
    </row>
    <row r="155" spans="1:12" ht="15" x14ac:dyDescent="0.25">
      <c r="A155" s="13"/>
      <c r="B155" s="14"/>
      <c r="C155" s="5"/>
      <c r="D155" s="51" t="s">
        <v>28</v>
      </c>
      <c r="E155" s="46"/>
      <c r="F155" s="47">
        <f>SUM(F150:F154)</f>
        <v>500</v>
      </c>
      <c r="G155" s="47">
        <f>SUM(G150:G154)</f>
        <v>36</v>
      </c>
      <c r="H155" s="47">
        <f>SUM(H150:H154)</f>
        <v>44</v>
      </c>
      <c r="I155" s="47">
        <f>SUM(I150:I154)</f>
        <v>80</v>
      </c>
      <c r="J155" s="47">
        <f>SUM(J150:J154)</f>
        <v>861</v>
      </c>
      <c r="K155" s="48"/>
      <c r="L155" s="16">
        <f>SUM(L150:L154)</f>
        <v>0</v>
      </c>
    </row>
    <row r="156" spans="1:12" ht="15" x14ac:dyDescent="0.25">
      <c r="A156" s="10">
        <f>A150</f>
        <v>2</v>
      </c>
      <c r="B156" s="10">
        <f>B150</f>
        <v>2</v>
      </c>
      <c r="C156" s="7" t="s">
        <v>24</v>
      </c>
      <c r="D156" s="71" t="s">
        <v>25</v>
      </c>
      <c r="E156" s="71" t="s">
        <v>82</v>
      </c>
      <c r="F156" s="75">
        <v>60</v>
      </c>
      <c r="G156" s="75">
        <v>0.48</v>
      </c>
      <c r="H156" s="75"/>
      <c r="I156" s="75">
        <v>1.02</v>
      </c>
      <c r="J156" s="75">
        <v>6</v>
      </c>
      <c r="K156" s="75" t="s">
        <v>83</v>
      </c>
      <c r="L156" s="43"/>
    </row>
    <row r="157" spans="1:12" ht="15" x14ac:dyDescent="0.25">
      <c r="A157" s="11"/>
      <c r="B157" s="12"/>
      <c r="C157" s="8"/>
      <c r="D157" s="71" t="s">
        <v>21</v>
      </c>
      <c r="E157" s="71" t="s">
        <v>111</v>
      </c>
      <c r="F157" s="75">
        <v>210</v>
      </c>
      <c r="G157" s="75">
        <v>7.81</v>
      </c>
      <c r="H157" s="75">
        <v>9.91</v>
      </c>
      <c r="I157" s="75">
        <v>1.6</v>
      </c>
      <c r="J157" s="75">
        <v>126.82</v>
      </c>
      <c r="K157" s="75" t="s">
        <v>112</v>
      </c>
      <c r="L157" s="43"/>
    </row>
    <row r="158" spans="1:12" ht="15" x14ac:dyDescent="0.25">
      <c r="A158" s="11"/>
      <c r="B158" s="12"/>
      <c r="C158" s="8"/>
      <c r="D158" s="71" t="s">
        <v>21</v>
      </c>
      <c r="E158" s="71" t="s">
        <v>113</v>
      </c>
      <c r="F158" s="75">
        <v>200</v>
      </c>
      <c r="G158" s="75">
        <v>20.81</v>
      </c>
      <c r="H158" s="75">
        <v>20.68</v>
      </c>
      <c r="I158" s="75">
        <v>25.51</v>
      </c>
      <c r="J158" s="75">
        <v>371.41</v>
      </c>
      <c r="K158" s="75" t="s">
        <v>114</v>
      </c>
      <c r="L158" s="43"/>
    </row>
    <row r="159" spans="1:12" ht="15" x14ac:dyDescent="0.25">
      <c r="A159" s="11"/>
      <c r="B159" s="12"/>
      <c r="C159" s="8"/>
      <c r="D159" s="71" t="s">
        <v>26</v>
      </c>
      <c r="E159" s="71" t="s">
        <v>50</v>
      </c>
      <c r="F159" s="75">
        <v>200</v>
      </c>
      <c r="G159" s="75">
        <v>0.74</v>
      </c>
      <c r="H159" s="75">
        <v>0.16</v>
      </c>
      <c r="I159" s="75">
        <v>36.03</v>
      </c>
      <c r="J159" s="75">
        <v>148.49</v>
      </c>
      <c r="K159" s="75" t="s">
        <v>51</v>
      </c>
      <c r="L159" s="43"/>
    </row>
    <row r="160" spans="1:12" ht="15" x14ac:dyDescent="0.25">
      <c r="A160" s="11"/>
      <c r="B160" s="12"/>
      <c r="C160" s="8"/>
      <c r="D160" s="71" t="s">
        <v>27</v>
      </c>
      <c r="E160" s="71" t="s">
        <v>52</v>
      </c>
      <c r="F160" s="75">
        <v>50</v>
      </c>
      <c r="G160" s="75">
        <v>3.05</v>
      </c>
      <c r="H160" s="75">
        <v>0.6</v>
      </c>
      <c r="I160" s="75">
        <v>19.95</v>
      </c>
      <c r="J160" s="75">
        <v>97.4</v>
      </c>
      <c r="K160" s="75"/>
      <c r="L160" s="43"/>
    </row>
    <row r="161" spans="1:12" ht="15.75" thickBot="1" x14ac:dyDescent="0.3">
      <c r="A161" s="13"/>
      <c r="B161" s="14"/>
      <c r="C161" s="5"/>
      <c r="D161" s="15" t="s">
        <v>28</v>
      </c>
      <c r="E161" s="6"/>
      <c r="F161" s="47">
        <f>SUM(F156:F160)</f>
        <v>720</v>
      </c>
      <c r="G161" s="16">
        <f>SUM(G156:G160)</f>
        <v>32.889999999999993</v>
      </c>
      <c r="H161" s="16">
        <f>SUM(H156:H160)</f>
        <v>31.35</v>
      </c>
      <c r="I161" s="16">
        <f>SUM(I156:I160)</f>
        <v>84.11</v>
      </c>
      <c r="J161" s="16">
        <f>SUM(J156:J160)</f>
        <v>750.12</v>
      </c>
      <c r="K161" s="22"/>
      <c r="L161" s="16">
        <f>SUM(L156:L160)</f>
        <v>0</v>
      </c>
    </row>
    <row r="162" spans="1:12" ht="15" x14ac:dyDescent="0.25">
      <c r="A162" s="23">
        <v>2</v>
      </c>
      <c r="B162" s="65">
        <v>2</v>
      </c>
      <c r="C162" s="66" t="s">
        <v>138</v>
      </c>
      <c r="D162" s="56" t="s">
        <v>166</v>
      </c>
      <c r="E162" s="56" t="s">
        <v>154</v>
      </c>
      <c r="F162" s="75">
        <v>50</v>
      </c>
      <c r="G162" s="75">
        <v>4</v>
      </c>
      <c r="H162" s="75">
        <v>3</v>
      </c>
      <c r="I162" s="75">
        <v>30</v>
      </c>
      <c r="J162" s="75">
        <v>164</v>
      </c>
      <c r="K162" s="75" t="s">
        <v>157</v>
      </c>
      <c r="L162" s="37"/>
    </row>
    <row r="163" spans="1:12" ht="15" x14ac:dyDescent="0.25">
      <c r="A163" s="20"/>
      <c r="B163" s="12"/>
      <c r="C163" s="8"/>
      <c r="D163" s="60" t="s">
        <v>26</v>
      </c>
      <c r="E163" s="60" t="s">
        <v>155</v>
      </c>
      <c r="F163" s="75">
        <v>200</v>
      </c>
      <c r="G163" s="75">
        <v>1</v>
      </c>
      <c r="H163" s="75">
        <v>0</v>
      </c>
      <c r="I163" s="75">
        <v>6</v>
      </c>
      <c r="J163" s="75">
        <v>36</v>
      </c>
      <c r="K163" s="75" t="s">
        <v>158</v>
      </c>
      <c r="L163" s="37"/>
    </row>
    <row r="164" spans="1:12" ht="15.75" thickBot="1" x14ac:dyDescent="0.3">
      <c r="A164" s="20"/>
      <c r="B164" s="12"/>
      <c r="C164" s="8"/>
      <c r="D164" s="57" t="s">
        <v>153</v>
      </c>
      <c r="E164" s="57" t="s">
        <v>156</v>
      </c>
      <c r="F164" s="75">
        <v>100</v>
      </c>
      <c r="G164" s="75">
        <v>2</v>
      </c>
      <c r="H164" s="75">
        <v>0</v>
      </c>
      <c r="I164" s="75">
        <v>15</v>
      </c>
      <c r="J164" s="75">
        <v>65</v>
      </c>
      <c r="K164" s="75"/>
      <c r="L164" s="63"/>
    </row>
    <row r="165" spans="1:12" ht="15.75" thickBot="1" x14ac:dyDescent="0.3">
      <c r="A165" s="20"/>
      <c r="B165" s="12"/>
      <c r="C165" s="8"/>
      <c r="D165" s="64" t="s">
        <v>28</v>
      </c>
      <c r="E165" s="62"/>
      <c r="F165" s="62">
        <f>SUM(F162:F164)</f>
        <v>350</v>
      </c>
      <c r="G165" s="62">
        <f t="shared" ref="G165" si="16">SUM(G162:G164)</f>
        <v>7</v>
      </c>
      <c r="H165" s="62">
        <f t="shared" ref="H165" si="17">SUM(H162:H164)</f>
        <v>3</v>
      </c>
      <c r="I165" s="62">
        <f t="shared" ref="I165" si="18">SUM(I162:I164)</f>
        <v>51</v>
      </c>
      <c r="J165" s="62">
        <f t="shared" ref="J165" si="19">SUM(J162:J164)</f>
        <v>265</v>
      </c>
      <c r="K165" s="62"/>
      <c r="L165" s="63"/>
    </row>
    <row r="166" spans="1:12" ht="15" x14ac:dyDescent="0.25">
      <c r="A166" s="23">
        <v>2</v>
      </c>
      <c r="B166" s="65">
        <v>2</v>
      </c>
      <c r="C166" s="67" t="s">
        <v>143</v>
      </c>
      <c r="D166" s="56" t="s">
        <v>25</v>
      </c>
      <c r="E166" s="56" t="s">
        <v>185</v>
      </c>
      <c r="F166" s="75">
        <v>60</v>
      </c>
      <c r="G166" s="75">
        <v>6</v>
      </c>
      <c r="H166" s="75">
        <v>12</v>
      </c>
      <c r="I166" s="75">
        <v>37</v>
      </c>
      <c r="J166" s="75">
        <v>283</v>
      </c>
      <c r="K166" s="75" t="s">
        <v>186</v>
      </c>
      <c r="L166" s="37"/>
    </row>
    <row r="167" spans="1:12" ht="15" x14ac:dyDescent="0.25">
      <c r="A167" s="20"/>
      <c r="B167" s="12"/>
      <c r="C167" s="8"/>
      <c r="D167" s="60" t="s">
        <v>21</v>
      </c>
      <c r="E167" s="60" t="s">
        <v>86</v>
      </c>
      <c r="F167" s="75">
        <v>100</v>
      </c>
      <c r="G167" s="75">
        <v>28</v>
      </c>
      <c r="H167" s="75">
        <v>16</v>
      </c>
      <c r="I167" s="75">
        <v>15</v>
      </c>
      <c r="J167" s="75">
        <v>317</v>
      </c>
      <c r="K167" s="75" t="s">
        <v>87</v>
      </c>
      <c r="L167" s="37"/>
    </row>
    <row r="168" spans="1:12" ht="15" x14ac:dyDescent="0.25">
      <c r="A168" s="20"/>
      <c r="B168" s="12"/>
      <c r="C168" s="8"/>
      <c r="D168" s="60" t="s">
        <v>137</v>
      </c>
      <c r="E168" s="60" t="s">
        <v>48</v>
      </c>
      <c r="F168" s="75">
        <v>150</v>
      </c>
      <c r="G168" s="75">
        <v>4</v>
      </c>
      <c r="H168" s="75">
        <v>1</v>
      </c>
      <c r="I168" s="75">
        <v>40</v>
      </c>
      <c r="J168" s="75">
        <v>180</v>
      </c>
      <c r="K168" s="75" t="s">
        <v>49</v>
      </c>
      <c r="L168" s="37"/>
    </row>
    <row r="169" spans="1:12" ht="15" x14ac:dyDescent="0.25">
      <c r="A169" s="20"/>
      <c r="B169" s="12"/>
      <c r="C169" s="8"/>
      <c r="D169" s="60" t="s">
        <v>26</v>
      </c>
      <c r="E169" s="60" t="s">
        <v>146</v>
      </c>
      <c r="F169" s="75">
        <v>200</v>
      </c>
      <c r="G169" s="75">
        <v>0</v>
      </c>
      <c r="H169" s="75">
        <v>0</v>
      </c>
      <c r="I169" s="75">
        <v>15</v>
      </c>
      <c r="J169" s="75">
        <v>60</v>
      </c>
      <c r="K169" s="75" t="s">
        <v>151</v>
      </c>
      <c r="L169" s="37"/>
    </row>
    <row r="170" spans="1:12" ht="15.75" thickBot="1" x14ac:dyDescent="0.3">
      <c r="A170" s="20"/>
      <c r="B170" s="12"/>
      <c r="C170" s="8"/>
      <c r="D170" s="57" t="s">
        <v>23</v>
      </c>
      <c r="E170" s="57" t="s">
        <v>147</v>
      </c>
      <c r="F170" s="75">
        <v>40</v>
      </c>
      <c r="G170" s="75">
        <v>3</v>
      </c>
      <c r="H170" s="75">
        <v>0</v>
      </c>
      <c r="I170" s="75">
        <v>20</v>
      </c>
      <c r="J170" s="75">
        <v>94</v>
      </c>
      <c r="K170" s="75"/>
      <c r="L170" s="37"/>
    </row>
    <row r="171" spans="1:12" ht="15.75" thickBot="1" x14ac:dyDescent="0.3">
      <c r="A171" s="20"/>
      <c r="B171" s="12"/>
      <c r="C171" s="8"/>
      <c r="D171" s="15" t="s">
        <v>28</v>
      </c>
      <c r="E171" s="6"/>
      <c r="F171" s="16">
        <f>SUM(F166:F170)</f>
        <v>550</v>
      </c>
      <c r="G171" s="16">
        <f t="shared" ref="G171:J171" si="20">SUM(G166:G170)</f>
        <v>41</v>
      </c>
      <c r="H171" s="16">
        <f t="shared" si="20"/>
        <v>29</v>
      </c>
      <c r="I171" s="16">
        <f t="shared" si="20"/>
        <v>127</v>
      </c>
      <c r="J171" s="16">
        <f t="shared" si="20"/>
        <v>934</v>
      </c>
      <c r="K171" s="22"/>
      <c r="L171" s="37"/>
    </row>
    <row r="172" spans="1:12" ht="15.75" thickBot="1" x14ac:dyDescent="0.3">
      <c r="A172" s="23">
        <v>2</v>
      </c>
      <c r="B172" s="65">
        <v>2</v>
      </c>
      <c r="C172" s="98" t="s">
        <v>201</v>
      </c>
      <c r="D172" s="61" t="s">
        <v>26</v>
      </c>
      <c r="E172" s="61" t="s">
        <v>148</v>
      </c>
      <c r="F172" s="75">
        <v>200</v>
      </c>
      <c r="G172" s="75">
        <v>6</v>
      </c>
      <c r="H172" s="75">
        <v>5</v>
      </c>
      <c r="I172" s="75">
        <v>8</v>
      </c>
      <c r="J172" s="75">
        <v>101</v>
      </c>
      <c r="K172" s="75" t="s">
        <v>152</v>
      </c>
      <c r="L172" s="63"/>
    </row>
    <row r="173" spans="1:12" ht="15.75" thickBot="1" x14ac:dyDescent="0.3">
      <c r="A173" s="21"/>
      <c r="B173" s="14"/>
      <c r="C173" s="5"/>
      <c r="D173" s="15" t="s">
        <v>28</v>
      </c>
      <c r="E173" s="6"/>
      <c r="F173" s="16">
        <f>SUM(F172)</f>
        <v>200</v>
      </c>
      <c r="G173" s="16">
        <f t="shared" ref="G173:J173" si="21">SUM(G172)</f>
        <v>6</v>
      </c>
      <c r="H173" s="16">
        <f t="shared" si="21"/>
        <v>5</v>
      </c>
      <c r="I173" s="16">
        <f t="shared" si="21"/>
        <v>8</v>
      </c>
      <c r="J173" s="16">
        <f t="shared" si="21"/>
        <v>101</v>
      </c>
      <c r="K173" s="22"/>
      <c r="L173" s="16">
        <f>SUM(L159:L170)</f>
        <v>0</v>
      </c>
    </row>
    <row r="174" spans="1:12" ht="15.75" thickBot="1" x14ac:dyDescent="0.25">
      <c r="A174" s="30">
        <f>A150</f>
        <v>2</v>
      </c>
      <c r="B174" s="30">
        <f>B150</f>
        <v>2</v>
      </c>
      <c r="C174" s="94" t="s">
        <v>4</v>
      </c>
      <c r="D174" s="96"/>
      <c r="E174" s="55"/>
      <c r="F174" s="74">
        <f>F155+F161+F165+F173+F171</f>
        <v>2320</v>
      </c>
      <c r="G174" s="74">
        <f t="shared" ref="G174:J174" si="22">G155+G161+G165+G173+G171</f>
        <v>122.88999999999999</v>
      </c>
      <c r="H174" s="74">
        <f t="shared" si="22"/>
        <v>112.35</v>
      </c>
      <c r="I174" s="74">
        <f t="shared" si="22"/>
        <v>350.11</v>
      </c>
      <c r="J174" s="74">
        <f t="shared" si="22"/>
        <v>2911.12</v>
      </c>
      <c r="K174" s="29"/>
      <c r="L174" s="29">
        <f>L155+L161</f>
        <v>0</v>
      </c>
    </row>
    <row r="175" spans="1:12" ht="15" x14ac:dyDescent="0.25">
      <c r="A175" s="17">
        <v>2</v>
      </c>
      <c r="B175" s="18">
        <v>3</v>
      </c>
      <c r="C175" s="52" t="s">
        <v>20</v>
      </c>
      <c r="D175" s="56" t="s">
        <v>136</v>
      </c>
      <c r="E175" s="56" t="s">
        <v>35</v>
      </c>
      <c r="F175" s="56">
        <v>10</v>
      </c>
      <c r="G175" s="56">
        <v>0</v>
      </c>
      <c r="H175" s="56">
        <v>6</v>
      </c>
      <c r="I175" s="82">
        <v>0</v>
      </c>
      <c r="J175" s="56">
        <v>57</v>
      </c>
      <c r="K175" s="56" t="s">
        <v>36</v>
      </c>
      <c r="L175" s="36"/>
    </row>
    <row r="176" spans="1:12" ht="15" x14ac:dyDescent="0.25">
      <c r="A176" s="20"/>
      <c r="B176" s="12"/>
      <c r="C176" s="50"/>
      <c r="D176" s="60" t="s">
        <v>21</v>
      </c>
      <c r="E176" s="60" t="s">
        <v>115</v>
      </c>
      <c r="F176" s="60">
        <v>190</v>
      </c>
      <c r="G176" s="60">
        <v>5</v>
      </c>
      <c r="H176" s="60">
        <v>9</v>
      </c>
      <c r="I176" s="83">
        <v>31</v>
      </c>
      <c r="J176" s="60">
        <v>221</v>
      </c>
      <c r="K176" s="60" t="s">
        <v>54</v>
      </c>
      <c r="L176" s="37"/>
    </row>
    <row r="177" spans="1:12" ht="15.75" customHeight="1" x14ac:dyDescent="0.25">
      <c r="A177" s="20"/>
      <c r="B177" s="12"/>
      <c r="C177" s="50"/>
      <c r="D177" s="60" t="s">
        <v>22</v>
      </c>
      <c r="E177" s="60" t="s">
        <v>55</v>
      </c>
      <c r="F177" s="60">
        <v>200</v>
      </c>
      <c r="G177" s="60">
        <v>2</v>
      </c>
      <c r="H177" s="60">
        <v>2</v>
      </c>
      <c r="I177" s="83">
        <v>25</v>
      </c>
      <c r="J177" s="60">
        <v>123</v>
      </c>
      <c r="K177" s="60" t="s">
        <v>56</v>
      </c>
      <c r="L177" s="37"/>
    </row>
    <row r="178" spans="1:12" ht="15.75" thickBot="1" x14ac:dyDescent="0.3">
      <c r="A178" s="20"/>
      <c r="B178" s="12"/>
      <c r="C178" s="50"/>
      <c r="D178" s="57" t="s">
        <v>23</v>
      </c>
      <c r="E178" s="57" t="s">
        <v>43</v>
      </c>
      <c r="F178" s="57">
        <v>100</v>
      </c>
      <c r="G178" s="57">
        <v>8</v>
      </c>
      <c r="H178" s="57">
        <v>3</v>
      </c>
      <c r="I178" s="84">
        <v>51</v>
      </c>
      <c r="J178" s="57">
        <v>262</v>
      </c>
      <c r="K178" s="57"/>
      <c r="L178" s="37"/>
    </row>
    <row r="179" spans="1:12" ht="15" x14ac:dyDescent="0.25">
      <c r="A179" s="21"/>
      <c r="B179" s="14"/>
      <c r="C179" s="5"/>
      <c r="D179" s="51" t="s">
        <v>28</v>
      </c>
      <c r="E179" s="46"/>
      <c r="F179" s="47">
        <f>SUM(F175:F178)</f>
        <v>500</v>
      </c>
      <c r="G179" s="47">
        <f>SUM(G175:G178)</f>
        <v>15</v>
      </c>
      <c r="H179" s="47">
        <f>SUM(H175:H178)</f>
        <v>20</v>
      </c>
      <c r="I179" s="47">
        <f>SUM(I175:I178)</f>
        <v>107</v>
      </c>
      <c r="J179" s="47">
        <f>SUM(J175:J178)</f>
        <v>663</v>
      </c>
      <c r="K179" s="48"/>
      <c r="L179" s="16">
        <f>SUM(L175:L178)</f>
        <v>0</v>
      </c>
    </row>
    <row r="180" spans="1:12" ht="15" x14ac:dyDescent="0.25">
      <c r="A180" s="23">
        <f>A175</f>
        <v>2</v>
      </c>
      <c r="B180" s="10">
        <f>B175</f>
        <v>3</v>
      </c>
      <c r="C180" s="49" t="s">
        <v>24</v>
      </c>
      <c r="D180" s="60" t="s">
        <v>25</v>
      </c>
      <c r="E180" s="60" t="s">
        <v>116</v>
      </c>
      <c r="F180" s="75">
        <v>60</v>
      </c>
      <c r="G180" s="75">
        <v>1.1399999999999999</v>
      </c>
      <c r="H180" s="75"/>
      <c r="I180" s="75">
        <v>4.62</v>
      </c>
      <c r="J180" s="75">
        <v>23.04</v>
      </c>
      <c r="K180" s="75" t="s">
        <v>117</v>
      </c>
      <c r="L180" s="43"/>
    </row>
    <row r="181" spans="1:12" ht="15" x14ac:dyDescent="0.25">
      <c r="A181" s="20"/>
      <c r="B181" s="12"/>
      <c r="C181" s="50"/>
      <c r="D181" s="60" t="s">
        <v>21</v>
      </c>
      <c r="E181" s="60" t="s">
        <v>198</v>
      </c>
      <c r="F181" s="75">
        <v>205</v>
      </c>
      <c r="G181" s="75">
        <v>1.77</v>
      </c>
      <c r="H181" s="75">
        <v>2.85</v>
      </c>
      <c r="I181" s="75">
        <v>10.14</v>
      </c>
      <c r="J181" s="75">
        <v>73.28</v>
      </c>
      <c r="K181" s="75" t="s">
        <v>118</v>
      </c>
      <c r="L181" s="43"/>
    </row>
    <row r="182" spans="1:12" ht="15" x14ac:dyDescent="0.25">
      <c r="A182" s="20"/>
      <c r="B182" s="12"/>
      <c r="C182" s="50"/>
      <c r="D182" s="60" t="s">
        <v>21</v>
      </c>
      <c r="E182" s="60" t="s">
        <v>119</v>
      </c>
      <c r="F182" s="75">
        <v>100</v>
      </c>
      <c r="G182" s="75">
        <v>17.14</v>
      </c>
      <c r="H182" s="75">
        <v>13.48</v>
      </c>
      <c r="I182" s="75">
        <v>11.88</v>
      </c>
      <c r="J182" s="75">
        <v>237.36</v>
      </c>
      <c r="K182" s="75" t="s">
        <v>120</v>
      </c>
      <c r="L182" s="43"/>
    </row>
    <row r="183" spans="1:12" ht="15" x14ac:dyDescent="0.25">
      <c r="A183" s="20"/>
      <c r="B183" s="12"/>
      <c r="C183" s="50"/>
      <c r="D183" s="60" t="s">
        <v>137</v>
      </c>
      <c r="E183" s="60" t="s">
        <v>121</v>
      </c>
      <c r="F183" s="75">
        <v>150</v>
      </c>
      <c r="G183" s="75">
        <v>3.07</v>
      </c>
      <c r="H183" s="75">
        <v>3.83</v>
      </c>
      <c r="I183" s="75">
        <v>24.54</v>
      </c>
      <c r="J183" s="75">
        <v>144.88999999999999</v>
      </c>
      <c r="K183" s="75" t="s">
        <v>122</v>
      </c>
      <c r="L183" s="43"/>
    </row>
    <row r="184" spans="1:12" ht="15" x14ac:dyDescent="0.25">
      <c r="A184" s="20"/>
      <c r="B184" s="12"/>
      <c r="C184" s="50"/>
      <c r="D184" s="60" t="s">
        <v>26</v>
      </c>
      <c r="E184" s="60" t="s">
        <v>74</v>
      </c>
      <c r="F184" s="75">
        <v>200</v>
      </c>
      <c r="G184" s="75">
        <v>0.68</v>
      </c>
      <c r="H184" s="75"/>
      <c r="I184" s="75">
        <v>29.62</v>
      </c>
      <c r="J184" s="75">
        <v>121.2</v>
      </c>
      <c r="K184" s="75" t="s">
        <v>75</v>
      </c>
      <c r="L184" s="43"/>
    </row>
    <row r="185" spans="1:12" ht="15" x14ac:dyDescent="0.25">
      <c r="A185" s="20"/>
      <c r="B185" s="12"/>
      <c r="C185" s="50"/>
      <c r="D185" s="60" t="s">
        <v>27</v>
      </c>
      <c r="E185" s="60" t="s">
        <v>52</v>
      </c>
      <c r="F185" s="75">
        <v>50</v>
      </c>
      <c r="G185" s="75">
        <v>3.05</v>
      </c>
      <c r="H185" s="75">
        <v>0.6</v>
      </c>
      <c r="I185" s="75">
        <v>19.95</v>
      </c>
      <c r="J185" s="75">
        <v>97.4</v>
      </c>
      <c r="K185" s="75"/>
      <c r="L185" s="43"/>
    </row>
    <row r="186" spans="1:12" ht="15.75" thickBot="1" x14ac:dyDescent="0.3">
      <c r="A186" s="21"/>
      <c r="B186" s="14"/>
      <c r="C186" s="5"/>
      <c r="D186" s="15" t="s">
        <v>28</v>
      </c>
      <c r="E186" s="6"/>
      <c r="F186" s="47">
        <f>SUM(F180:F185)</f>
        <v>765</v>
      </c>
      <c r="G186" s="16">
        <f>SUM(G180:G185)</f>
        <v>26.85</v>
      </c>
      <c r="H186" s="16">
        <f>SUM(H180:H185)</f>
        <v>20.760000000000005</v>
      </c>
      <c r="I186" s="16">
        <f>SUM(I180:I185)</f>
        <v>100.75</v>
      </c>
      <c r="J186" s="16">
        <f>SUM(J180:J185)</f>
        <v>697.17</v>
      </c>
      <c r="K186" s="22"/>
      <c r="L186" s="16">
        <f>SUM(L180:L185)</f>
        <v>0</v>
      </c>
    </row>
    <row r="187" spans="1:12" ht="15" x14ac:dyDescent="0.25">
      <c r="A187" s="23">
        <v>2</v>
      </c>
      <c r="B187" s="65">
        <v>3</v>
      </c>
      <c r="C187" s="66" t="s">
        <v>138</v>
      </c>
      <c r="D187" s="58" t="s">
        <v>139</v>
      </c>
      <c r="E187" s="56" t="s">
        <v>187</v>
      </c>
      <c r="F187" s="75">
        <v>150</v>
      </c>
      <c r="G187" s="75">
        <v>27</v>
      </c>
      <c r="H187" s="75">
        <v>10</v>
      </c>
      <c r="I187" s="75">
        <v>21</v>
      </c>
      <c r="J187" s="75">
        <v>281</v>
      </c>
      <c r="K187" s="75" t="s">
        <v>142</v>
      </c>
      <c r="L187" s="37"/>
    </row>
    <row r="188" spans="1:12" ht="15.75" thickBot="1" x14ac:dyDescent="0.3">
      <c r="A188" s="20"/>
      <c r="B188" s="12"/>
      <c r="C188" s="8"/>
      <c r="D188" s="59" t="s">
        <v>26</v>
      </c>
      <c r="E188" s="57" t="s">
        <v>141</v>
      </c>
      <c r="F188" s="75">
        <v>200</v>
      </c>
      <c r="G188" s="75">
        <v>1</v>
      </c>
      <c r="H188" s="75">
        <v>0</v>
      </c>
      <c r="I188" s="75">
        <v>20</v>
      </c>
      <c r="J188" s="75">
        <v>85</v>
      </c>
      <c r="K188" s="75" t="s">
        <v>101</v>
      </c>
      <c r="L188" s="37"/>
    </row>
    <row r="189" spans="1:12" ht="15.75" thickBot="1" x14ac:dyDescent="0.3">
      <c r="A189" s="20"/>
      <c r="B189" s="12"/>
      <c r="C189" s="8"/>
      <c r="D189" s="64" t="s">
        <v>28</v>
      </c>
      <c r="E189" s="62"/>
      <c r="F189" s="62">
        <f>SUM(F187:F188)</f>
        <v>350</v>
      </c>
      <c r="G189" s="62">
        <f t="shared" ref="G189:J189" si="23">SUM(G187:G188)</f>
        <v>28</v>
      </c>
      <c r="H189" s="62">
        <f t="shared" si="23"/>
        <v>10</v>
      </c>
      <c r="I189" s="62">
        <f t="shared" si="23"/>
        <v>41</v>
      </c>
      <c r="J189" s="62">
        <f t="shared" si="23"/>
        <v>366</v>
      </c>
      <c r="K189" s="62"/>
      <c r="L189" s="63"/>
    </row>
    <row r="190" spans="1:12" ht="15" x14ac:dyDescent="0.25">
      <c r="A190" s="23">
        <v>2</v>
      </c>
      <c r="B190" s="65">
        <v>3</v>
      </c>
      <c r="C190" s="67" t="s">
        <v>143</v>
      </c>
      <c r="D190" s="56" t="s">
        <v>25</v>
      </c>
      <c r="E190" s="56" t="s">
        <v>178</v>
      </c>
      <c r="F190" s="75">
        <v>100</v>
      </c>
      <c r="G190" s="75">
        <v>12</v>
      </c>
      <c r="H190" s="75">
        <v>16</v>
      </c>
      <c r="I190" s="75">
        <v>16</v>
      </c>
      <c r="J190" s="75">
        <v>257</v>
      </c>
      <c r="K190" s="75" t="s">
        <v>181</v>
      </c>
      <c r="L190" s="37"/>
    </row>
    <row r="191" spans="1:12" ht="15" x14ac:dyDescent="0.25">
      <c r="A191" s="20"/>
      <c r="B191" s="12"/>
      <c r="C191" s="8"/>
      <c r="D191" s="60" t="s">
        <v>21</v>
      </c>
      <c r="E191" s="60" t="s">
        <v>63</v>
      </c>
      <c r="F191" s="75">
        <v>150</v>
      </c>
      <c r="G191" s="75">
        <v>6</v>
      </c>
      <c r="H191" s="75">
        <v>4</v>
      </c>
      <c r="I191" s="75">
        <v>36</v>
      </c>
      <c r="J191" s="75">
        <v>202</v>
      </c>
      <c r="K191" s="75" t="s">
        <v>64</v>
      </c>
      <c r="L191" s="37"/>
    </row>
    <row r="192" spans="1:12" ht="15" x14ac:dyDescent="0.25">
      <c r="A192" s="20"/>
      <c r="B192" s="12"/>
      <c r="C192" s="8"/>
      <c r="D192" s="60" t="s">
        <v>26</v>
      </c>
      <c r="E192" s="60" t="s">
        <v>188</v>
      </c>
      <c r="F192" s="75">
        <v>200</v>
      </c>
      <c r="G192" s="75">
        <v>0</v>
      </c>
      <c r="H192" s="75">
        <v>0</v>
      </c>
      <c r="I192" s="75">
        <v>12</v>
      </c>
      <c r="J192" s="75">
        <v>47</v>
      </c>
      <c r="K192" s="75" t="s">
        <v>164</v>
      </c>
      <c r="L192" s="37"/>
    </row>
    <row r="193" spans="1:12" ht="15.75" thickBot="1" x14ac:dyDescent="0.3">
      <c r="A193" s="20"/>
      <c r="B193" s="12"/>
      <c r="C193" s="8"/>
      <c r="D193" s="57" t="s">
        <v>23</v>
      </c>
      <c r="E193" s="57" t="s">
        <v>147</v>
      </c>
      <c r="F193" s="75">
        <v>50</v>
      </c>
      <c r="G193" s="75">
        <v>4</v>
      </c>
      <c r="H193" s="75">
        <v>0</v>
      </c>
      <c r="I193" s="75">
        <v>25</v>
      </c>
      <c r="J193" s="75">
        <v>117</v>
      </c>
      <c r="K193" s="75"/>
      <c r="L193" s="37"/>
    </row>
    <row r="194" spans="1:12" ht="15.75" thickBot="1" x14ac:dyDescent="0.3">
      <c r="A194" s="20">
        <v>2</v>
      </c>
      <c r="B194" s="12">
        <v>3</v>
      </c>
      <c r="C194" s="8" t="s">
        <v>201</v>
      </c>
      <c r="D194" s="15" t="s">
        <v>28</v>
      </c>
      <c r="E194" s="6"/>
      <c r="F194" s="16">
        <f>SUM(F190:F193)</f>
        <v>500</v>
      </c>
      <c r="G194" s="16">
        <f t="shared" ref="G194:J194" si="24">SUM(G190:G193)</f>
        <v>22</v>
      </c>
      <c r="H194" s="16">
        <f t="shared" si="24"/>
        <v>20</v>
      </c>
      <c r="I194" s="16">
        <f t="shared" si="24"/>
        <v>89</v>
      </c>
      <c r="J194" s="16">
        <f t="shared" si="24"/>
        <v>623</v>
      </c>
      <c r="K194" s="22"/>
      <c r="L194" s="37"/>
    </row>
    <row r="195" spans="1:12" ht="15" x14ac:dyDescent="0.25">
      <c r="A195" s="20"/>
      <c r="B195" s="12"/>
      <c r="C195" s="8"/>
      <c r="D195" s="56" t="s">
        <v>139</v>
      </c>
      <c r="E195" s="56" t="s">
        <v>161</v>
      </c>
      <c r="F195" s="75">
        <v>20</v>
      </c>
      <c r="G195" s="75">
        <v>1</v>
      </c>
      <c r="H195" s="75">
        <v>8</v>
      </c>
      <c r="I195" s="75">
        <v>16</v>
      </c>
      <c r="J195" s="75">
        <v>135</v>
      </c>
      <c r="K195" s="75"/>
      <c r="L195" s="37"/>
    </row>
    <row r="196" spans="1:12" ht="15.75" thickBot="1" x14ac:dyDescent="0.3">
      <c r="A196" s="20"/>
      <c r="B196" s="12"/>
      <c r="C196" s="8"/>
      <c r="D196" s="57" t="s">
        <v>26</v>
      </c>
      <c r="E196" s="57" t="s">
        <v>162</v>
      </c>
      <c r="F196" s="75">
        <v>180</v>
      </c>
      <c r="G196" s="75">
        <v>5</v>
      </c>
      <c r="H196" s="75">
        <v>6</v>
      </c>
      <c r="I196" s="75">
        <v>8</v>
      </c>
      <c r="J196" s="75">
        <v>107</v>
      </c>
      <c r="K196" s="75" t="s">
        <v>165</v>
      </c>
      <c r="L196" s="63"/>
    </row>
    <row r="197" spans="1:12" ht="15.75" thickBot="1" x14ac:dyDescent="0.3">
      <c r="A197" s="21"/>
      <c r="B197" s="14"/>
      <c r="C197" s="5"/>
      <c r="D197" s="15" t="s">
        <v>28</v>
      </c>
      <c r="E197" s="6"/>
      <c r="F197" s="16">
        <f>SUM(F195:F196)</f>
        <v>200</v>
      </c>
      <c r="G197" s="16">
        <f t="shared" ref="G197:J197" si="25">SUM(G195:G196)</f>
        <v>6</v>
      </c>
      <c r="H197" s="16">
        <f t="shared" si="25"/>
        <v>14</v>
      </c>
      <c r="I197" s="16">
        <f t="shared" si="25"/>
        <v>24</v>
      </c>
      <c r="J197" s="16">
        <f t="shared" si="25"/>
        <v>242</v>
      </c>
      <c r="K197" s="22"/>
      <c r="L197" s="16">
        <f>SUM(L183:L195)</f>
        <v>0</v>
      </c>
    </row>
    <row r="198" spans="1:12" ht="15.75" thickBot="1" x14ac:dyDescent="0.25">
      <c r="A198" s="26">
        <f>A175</f>
        <v>2</v>
      </c>
      <c r="B198" s="27">
        <f>B175</f>
        <v>3</v>
      </c>
      <c r="C198" s="94" t="s">
        <v>4</v>
      </c>
      <c r="D198" s="96"/>
      <c r="E198" s="54"/>
      <c r="F198" s="74">
        <f>F179+F186+F189+F197+F194</f>
        <v>2315</v>
      </c>
      <c r="G198" s="74">
        <f>G179+G186+G189+G197+G194</f>
        <v>97.85</v>
      </c>
      <c r="H198" s="74">
        <f>H179+H186+H189+H197+H194</f>
        <v>84.76</v>
      </c>
      <c r="I198" s="74">
        <f>I179+I186+I189+I197+I194</f>
        <v>361.75</v>
      </c>
      <c r="J198" s="74">
        <f>J179+J186+J189+J197+J194</f>
        <v>2591.17</v>
      </c>
      <c r="K198" s="45"/>
      <c r="L198" s="29">
        <f>L179+L186</f>
        <v>0</v>
      </c>
    </row>
    <row r="199" spans="1:12" ht="15" x14ac:dyDescent="0.25">
      <c r="A199" s="17">
        <v>2</v>
      </c>
      <c r="B199" s="18">
        <v>4</v>
      </c>
      <c r="C199" s="19" t="s">
        <v>20</v>
      </c>
      <c r="D199" s="56" t="s">
        <v>136</v>
      </c>
      <c r="E199" s="56" t="s">
        <v>35</v>
      </c>
      <c r="F199" s="56">
        <v>10</v>
      </c>
      <c r="G199" s="56">
        <v>0</v>
      </c>
      <c r="H199" s="56">
        <v>6</v>
      </c>
      <c r="I199" s="82">
        <v>0</v>
      </c>
      <c r="J199" s="56">
        <v>57</v>
      </c>
      <c r="K199" s="56" t="s">
        <v>36</v>
      </c>
      <c r="L199" s="53"/>
    </row>
    <row r="200" spans="1:12" ht="15" x14ac:dyDescent="0.25">
      <c r="A200" s="20"/>
      <c r="B200" s="12"/>
      <c r="C200" s="8"/>
      <c r="D200" s="60" t="s">
        <v>136</v>
      </c>
      <c r="E200" s="60" t="s">
        <v>76</v>
      </c>
      <c r="F200" s="60">
        <v>15</v>
      </c>
      <c r="G200" s="60">
        <v>4</v>
      </c>
      <c r="H200" s="60">
        <v>4</v>
      </c>
      <c r="I200" s="83">
        <v>1</v>
      </c>
      <c r="J200" s="60">
        <v>53</v>
      </c>
      <c r="K200" s="60" t="s">
        <v>77</v>
      </c>
      <c r="L200" s="43"/>
    </row>
    <row r="201" spans="1:12" ht="15" x14ac:dyDescent="0.25">
      <c r="A201" s="20"/>
      <c r="B201" s="12"/>
      <c r="C201" s="8"/>
      <c r="D201" s="60"/>
      <c r="E201" s="60" t="s">
        <v>37</v>
      </c>
      <c r="F201" s="60">
        <v>40</v>
      </c>
      <c r="G201" s="60">
        <v>5</v>
      </c>
      <c r="H201" s="60">
        <v>5</v>
      </c>
      <c r="I201" s="83">
        <v>0</v>
      </c>
      <c r="J201" s="60">
        <v>63</v>
      </c>
      <c r="K201" s="60" t="s">
        <v>38</v>
      </c>
      <c r="L201" s="43"/>
    </row>
    <row r="202" spans="1:12" ht="15" x14ac:dyDescent="0.25">
      <c r="A202" s="20"/>
      <c r="B202" s="12"/>
      <c r="C202" s="8"/>
      <c r="D202" s="60" t="s">
        <v>21</v>
      </c>
      <c r="E202" s="60" t="s">
        <v>199</v>
      </c>
      <c r="F202" s="60">
        <v>185</v>
      </c>
      <c r="G202" s="60">
        <v>5</v>
      </c>
      <c r="H202" s="60">
        <v>9</v>
      </c>
      <c r="I202" s="83">
        <v>22</v>
      </c>
      <c r="J202" s="60">
        <v>193</v>
      </c>
      <c r="K202" s="60" t="s">
        <v>123</v>
      </c>
      <c r="L202" s="43"/>
    </row>
    <row r="203" spans="1:12" ht="15" x14ac:dyDescent="0.25">
      <c r="A203" s="20"/>
      <c r="B203" s="12"/>
      <c r="C203" s="8"/>
      <c r="D203" s="60" t="s">
        <v>22</v>
      </c>
      <c r="E203" s="60" t="s">
        <v>41</v>
      </c>
      <c r="F203" s="60">
        <v>200</v>
      </c>
      <c r="G203" s="60">
        <v>1</v>
      </c>
      <c r="H203" s="60">
        <v>2</v>
      </c>
      <c r="I203" s="83">
        <v>17</v>
      </c>
      <c r="J203" s="60">
        <v>90</v>
      </c>
      <c r="K203" s="60" t="s">
        <v>42</v>
      </c>
      <c r="L203" s="43"/>
    </row>
    <row r="204" spans="1:12" ht="15.75" thickBot="1" x14ac:dyDescent="0.3">
      <c r="A204" s="20"/>
      <c r="B204" s="12"/>
      <c r="C204" s="8"/>
      <c r="D204" s="57" t="s">
        <v>23</v>
      </c>
      <c r="E204" s="57" t="s">
        <v>43</v>
      </c>
      <c r="F204" s="57">
        <v>50</v>
      </c>
      <c r="G204" s="57">
        <v>4</v>
      </c>
      <c r="H204" s="57">
        <v>1</v>
      </c>
      <c r="I204" s="84">
        <v>26</v>
      </c>
      <c r="J204" s="57">
        <v>131</v>
      </c>
      <c r="K204" s="57"/>
      <c r="L204" s="43"/>
    </row>
    <row r="205" spans="1:12" ht="15" x14ac:dyDescent="0.25">
      <c r="A205" s="21"/>
      <c r="B205" s="14"/>
      <c r="C205" s="5"/>
      <c r="D205" s="15" t="s">
        <v>28</v>
      </c>
      <c r="E205" s="6"/>
      <c r="F205" s="16">
        <f>SUM(F199:F204)</f>
        <v>500</v>
      </c>
      <c r="G205" s="16">
        <f>SUM(G199:G204)</f>
        <v>19</v>
      </c>
      <c r="H205" s="16">
        <f>SUM(H199:H204)</f>
        <v>27</v>
      </c>
      <c r="I205" s="16">
        <f>SUM(I199:I204)</f>
        <v>66</v>
      </c>
      <c r="J205" s="16">
        <f>SUM(J199:J204)</f>
        <v>587</v>
      </c>
      <c r="K205" s="22"/>
      <c r="L205" s="16">
        <f>SUM(L199:L204)</f>
        <v>0</v>
      </c>
    </row>
    <row r="206" spans="1:12" ht="15" x14ac:dyDescent="0.25">
      <c r="A206" s="23">
        <f>A199</f>
        <v>2</v>
      </c>
      <c r="B206" s="10">
        <f>B199</f>
        <v>4</v>
      </c>
      <c r="C206" s="7" t="s">
        <v>24</v>
      </c>
      <c r="D206" s="60" t="s">
        <v>25</v>
      </c>
      <c r="E206" s="60" t="s">
        <v>57</v>
      </c>
      <c r="F206" s="75">
        <v>65</v>
      </c>
      <c r="G206" s="75">
        <v>7.08</v>
      </c>
      <c r="H206" s="75">
        <v>8.44</v>
      </c>
      <c r="I206" s="75">
        <v>1.64</v>
      </c>
      <c r="J206" s="75">
        <v>110.8</v>
      </c>
      <c r="K206" s="75" t="s">
        <v>58</v>
      </c>
      <c r="L206" s="37"/>
    </row>
    <row r="207" spans="1:12" ht="15" x14ac:dyDescent="0.25">
      <c r="A207" s="20"/>
      <c r="B207" s="12"/>
      <c r="C207" s="8"/>
      <c r="D207" s="60" t="s">
        <v>21</v>
      </c>
      <c r="E207" s="60" t="s">
        <v>124</v>
      </c>
      <c r="F207" s="75">
        <v>200</v>
      </c>
      <c r="G207" s="75">
        <v>8.94</v>
      </c>
      <c r="H207" s="75">
        <v>5.91</v>
      </c>
      <c r="I207" s="75">
        <v>43.84</v>
      </c>
      <c r="J207" s="75">
        <v>264.31</v>
      </c>
      <c r="K207" s="75" t="s">
        <v>125</v>
      </c>
      <c r="L207" s="37"/>
    </row>
    <row r="208" spans="1:12" ht="15" x14ac:dyDescent="0.25">
      <c r="A208" s="20"/>
      <c r="B208" s="12"/>
      <c r="C208" s="8"/>
      <c r="D208" s="60" t="s">
        <v>21</v>
      </c>
      <c r="E208" s="60" t="s">
        <v>96</v>
      </c>
      <c r="F208" s="75">
        <v>110</v>
      </c>
      <c r="G208" s="75">
        <v>9.35</v>
      </c>
      <c r="H208" s="75">
        <v>10.9</v>
      </c>
      <c r="I208" s="75">
        <v>11.78</v>
      </c>
      <c r="J208" s="75">
        <v>182.65</v>
      </c>
      <c r="K208" s="75" t="s">
        <v>97</v>
      </c>
      <c r="L208" s="37"/>
    </row>
    <row r="209" spans="1:12" ht="15" x14ac:dyDescent="0.25">
      <c r="A209" s="20"/>
      <c r="B209" s="12"/>
      <c r="C209" s="8"/>
      <c r="D209" s="60" t="s">
        <v>137</v>
      </c>
      <c r="E209" s="60" t="s">
        <v>200</v>
      </c>
      <c r="F209" s="75">
        <v>150</v>
      </c>
      <c r="G209" s="75">
        <v>3</v>
      </c>
      <c r="H209" s="75">
        <v>5</v>
      </c>
      <c r="I209" s="75">
        <v>20</v>
      </c>
      <c r="J209" s="75">
        <v>136</v>
      </c>
      <c r="K209" s="75" t="s">
        <v>127</v>
      </c>
      <c r="L209" s="37"/>
    </row>
    <row r="210" spans="1:12" ht="15" x14ac:dyDescent="0.25">
      <c r="A210" s="20"/>
      <c r="B210" s="12"/>
      <c r="C210" s="8"/>
      <c r="D210" s="60" t="s">
        <v>26</v>
      </c>
      <c r="E210" s="60" t="s">
        <v>90</v>
      </c>
      <c r="F210" s="75">
        <v>200</v>
      </c>
      <c r="G210" s="75">
        <v>0.16</v>
      </c>
      <c r="H210" s="75"/>
      <c r="I210" s="75">
        <v>27.87</v>
      </c>
      <c r="J210" s="75">
        <v>112.13</v>
      </c>
      <c r="K210" s="75" t="s">
        <v>91</v>
      </c>
      <c r="L210" s="37"/>
    </row>
    <row r="211" spans="1:12" ht="15" x14ac:dyDescent="0.25">
      <c r="A211" s="20"/>
      <c r="B211" s="12"/>
      <c r="C211" s="8"/>
      <c r="D211" s="60" t="s">
        <v>27</v>
      </c>
      <c r="E211" s="60" t="s">
        <v>52</v>
      </c>
      <c r="F211" s="75">
        <v>50</v>
      </c>
      <c r="G211" s="75">
        <v>3.05</v>
      </c>
      <c r="H211" s="75">
        <v>0.6</v>
      </c>
      <c r="I211" s="75">
        <v>19.95</v>
      </c>
      <c r="J211" s="75">
        <v>97.4</v>
      </c>
      <c r="K211" s="75"/>
      <c r="L211" s="37"/>
    </row>
    <row r="212" spans="1:12" ht="15.75" thickBot="1" x14ac:dyDescent="0.3">
      <c r="A212" s="21"/>
      <c r="B212" s="14"/>
      <c r="C212" s="5"/>
      <c r="D212" s="15" t="s">
        <v>28</v>
      </c>
      <c r="E212" s="6"/>
      <c r="F212" s="47">
        <f>SUM(F206:F211)</f>
        <v>775</v>
      </c>
      <c r="G212" s="16">
        <f>SUM(G206:G211)</f>
        <v>31.58</v>
      </c>
      <c r="H212" s="16">
        <f>SUM(H206:H211)</f>
        <v>30.85</v>
      </c>
      <c r="I212" s="16">
        <f>SUM(I206:I211)</f>
        <v>125.08000000000001</v>
      </c>
      <c r="J212" s="16">
        <f>SUM(J206:J211)</f>
        <v>903.29</v>
      </c>
      <c r="K212" s="22"/>
      <c r="L212" s="16">
        <f>SUM(L206:L211)</f>
        <v>0</v>
      </c>
    </row>
    <row r="213" spans="1:12" ht="15" x14ac:dyDescent="0.25">
      <c r="A213" s="23">
        <v>2</v>
      </c>
      <c r="B213" s="65">
        <v>4</v>
      </c>
      <c r="C213" s="66" t="s">
        <v>138</v>
      </c>
      <c r="D213" s="56" t="s">
        <v>166</v>
      </c>
      <c r="E213" s="56" t="s">
        <v>167</v>
      </c>
      <c r="F213" s="75">
        <v>50</v>
      </c>
      <c r="G213" s="75">
        <v>4</v>
      </c>
      <c r="H213" s="75">
        <v>7</v>
      </c>
      <c r="I213" s="75">
        <v>31</v>
      </c>
      <c r="J213" s="75">
        <v>199</v>
      </c>
      <c r="K213" s="75" t="s">
        <v>168</v>
      </c>
      <c r="L213" s="37"/>
    </row>
    <row r="214" spans="1:12" ht="15" x14ac:dyDescent="0.25">
      <c r="A214" s="20"/>
      <c r="B214" s="12"/>
      <c r="C214" s="8"/>
      <c r="D214" s="60" t="s">
        <v>26</v>
      </c>
      <c r="E214" s="60" t="s">
        <v>155</v>
      </c>
      <c r="F214" s="75">
        <v>200</v>
      </c>
      <c r="G214" s="75">
        <v>1</v>
      </c>
      <c r="H214" s="75">
        <v>0</v>
      </c>
      <c r="I214" s="75">
        <v>6</v>
      </c>
      <c r="J214" s="75">
        <v>36</v>
      </c>
      <c r="K214" s="75" t="s">
        <v>158</v>
      </c>
      <c r="L214" s="37"/>
    </row>
    <row r="215" spans="1:12" ht="15.75" thickBot="1" x14ac:dyDescent="0.3">
      <c r="A215" s="20"/>
      <c r="B215" s="12"/>
      <c r="C215" s="8"/>
      <c r="D215" s="57" t="s">
        <v>153</v>
      </c>
      <c r="E215" s="57" t="s">
        <v>156</v>
      </c>
      <c r="F215" s="75">
        <v>100</v>
      </c>
      <c r="G215" s="75">
        <v>2</v>
      </c>
      <c r="H215" s="75">
        <v>0</v>
      </c>
      <c r="I215" s="75">
        <v>15</v>
      </c>
      <c r="J215" s="75">
        <v>65</v>
      </c>
      <c r="K215" s="75"/>
      <c r="L215" s="63"/>
    </row>
    <row r="216" spans="1:12" ht="15" x14ac:dyDescent="0.25">
      <c r="A216" s="20"/>
      <c r="B216" s="12"/>
      <c r="C216" s="8"/>
      <c r="D216" s="72" t="s">
        <v>28</v>
      </c>
      <c r="E216" s="73"/>
      <c r="F216" s="73">
        <f>SUM(F213:F215)</f>
        <v>350</v>
      </c>
      <c r="G216" s="73">
        <f t="shared" ref="G216" si="26">SUM(G213:G215)</f>
        <v>7</v>
      </c>
      <c r="H216" s="73">
        <f t="shared" ref="H216" si="27">SUM(H213:H215)</f>
        <v>7</v>
      </c>
      <c r="I216" s="73">
        <f t="shared" ref="I216" si="28">SUM(I213:I215)</f>
        <v>52</v>
      </c>
      <c r="J216" s="73">
        <f t="shared" ref="J216" si="29">SUM(J213:J215)</f>
        <v>300</v>
      </c>
      <c r="K216" s="73"/>
      <c r="L216" s="63"/>
    </row>
    <row r="217" spans="1:12" ht="15" x14ac:dyDescent="0.25">
      <c r="A217" s="23">
        <v>2</v>
      </c>
      <c r="B217" s="65">
        <v>4</v>
      </c>
      <c r="C217" s="67" t="s">
        <v>143</v>
      </c>
      <c r="D217" s="71" t="s">
        <v>25</v>
      </c>
      <c r="E217" s="71" t="s">
        <v>189</v>
      </c>
      <c r="F217" s="75">
        <v>60</v>
      </c>
      <c r="G217" s="75">
        <v>3</v>
      </c>
      <c r="H217" s="75">
        <v>10</v>
      </c>
      <c r="I217" s="75">
        <v>20</v>
      </c>
      <c r="J217" s="75">
        <v>186</v>
      </c>
      <c r="K217" s="75" t="s">
        <v>190</v>
      </c>
      <c r="L217" s="37"/>
    </row>
    <row r="218" spans="1:12" ht="15" x14ac:dyDescent="0.25">
      <c r="A218" s="20"/>
      <c r="B218" s="12"/>
      <c r="C218" s="8"/>
      <c r="D218" s="71" t="s">
        <v>21</v>
      </c>
      <c r="E218" s="71" t="s">
        <v>72</v>
      </c>
      <c r="F218" s="75">
        <v>200</v>
      </c>
      <c r="G218" s="75">
        <v>21</v>
      </c>
      <c r="H218" s="75">
        <v>34</v>
      </c>
      <c r="I218" s="75">
        <v>59</v>
      </c>
      <c r="J218" s="75">
        <v>624</v>
      </c>
      <c r="K218" s="75" t="s">
        <v>73</v>
      </c>
      <c r="L218" s="37"/>
    </row>
    <row r="219" spans="1:12" ht="15" x14ac:dyDescent="0.25">
      <c r="A219" s="20"/>
      <c r="B219" s="12"/>
      <c r="C219" s="8"/>
      <c r="D219" s="71" t="s">
        <v>26</v>
      </c>
      <c r="E219" s="71" t="s">
        <v>170</v>
      </c>
      <c r="F219" s="75">
        <v>207</v>
      </c>
      <c r="G219" s="75">
        <v>0</v>
      </c>
      <c r="H219" s="75">
        <v>0</v>
      </c>
      <c r="I219" s="75">
        <v>15</v>
      </c>
      <c r="J219" s="75">
        <v>61</v>
      </c>
      <c r="K219" s="75" t="s">
        <v>172</v>
      </c>
      <c r="L219" s="37"/>
    </row>
    <row r="220" spans="1:12" ht="15" x14ac:dyDescent="0.25">
      <c r="A220" s="20"/>
      <c r="B220" s="12"/>
      <c r="C220" s="8"/>
      <c r="D220" s="71" t="s">
        <v>23</v>
      </c>
      <c r="E220" s="71" t="s">
        <v>147</v>
      </c>
      <c r="F220" s="75">
        <v>40</v>
      </c>
      <c r="G220" s="75">
        <v>3</v>
      </c>
      <c r="H220" s="75">
        <v>0</v>
      </c>
      <c r="I220" s="75">
        <v>20</v>
      </c>
      <c r="J220" s="75">
        <v>94</v>
      </c>
      <c r="K220" s="75"/>
      <c r="L220" s="37"/>
    </row>
    <row r="221" spans="1:12" ht="15" x14ac:dyDescent="0.25">
      <c r="A221" s="20"/>
      <c r="B221" s="12"/>
      <c r="C221" s="8"/>
      <c r="D221" s="15" t="s">
        <v>28</v>
      </c>
      <c r="E221" s="6"/>
      <c r="F221" s="16">
        <f>SUM(F217:F220)</f>
        <v>507</v>
      </c>
      <c r="G221" s="16">
        <f t="shared" ref="G221:J221" si="30">SUM(G217:G220)</f>
        <v>27</v>
      </c>
      <c r="H221" s="16">
        <f t="shared" si="30"/>
        <v>44</v>
      </c>
      <c r="I221" s="16">
        <f t="shared" si="30"/>
        <v>114</v>
      </c>
      <c r="J221" s="16">
        <f t="shared" si="30"/>
        <v>965</v>
      </c>
      <c r="K221" s="22"/>
      <c r="L221" s="37"/>
    </row>
    <row r="222" spans="1:12" ht="15" x14ac:dyDescent="0.25">
      <c r="A222" s="23">
        <v>2</v>
      </c>
      <c r="B222" s="65">
        <v>4</v>
      </c>
      <c r="C222" s="7" t="s">
        <v>201</v>
      </c>
      <c r="D222" s="71" t="s">
        <v>26</v>
      </c>
      <c r="E222" s="71" t="s">
        <v>148</v>
      </c>
      <c r="F222" s="75">
        <v>200</v>
      </c>
      <c r="G222" s="75">
        <v>6</v>
      </c>
      <c r="H222" s="75">
        <v>5</v>
      </c>
      <c r="I222" s="75">
        <v>8</v>
      </c>
      <c r="J222" s="75">
        <v>102</v>
      </c>
      <c r="K222" s="75" t="s">
        <v>152</v>
      </c>
      <c r="L222" s="37"/>
    </row>
    <row r="223" spans="1:12" ht="15.75" thickBot="1" x14ac:dyDescent="0.3">
      <c r="A223" s="21"/>
      <c r="B223" s="14"/>
      <c r="C223" s="5"/>
      <c r="D223" s="15" t="s">
        <v>28</v>
      </c>
      <c r="E223" s="6"/>
      <c r="F223" s="16">
        <f>SUM(F222)</f>
        <v>200</v>
      </c>
      <c r="G223" s="16">
        <f t="shared" ref="G223:J223" si="31">SUM(G222)</f>
        <v>6</v>
      </c>
      <c r="H223" s="16">
        <f t="shared" si="31"/>
        <v>5</v>
      </c>
      <c r="I223" s="16">
        <f t="shared" si="31"/>
        <v>8</v>
      </c>
      <c r="J223" s="16">
        <f t="shared" si="31"/>
        <v>102</v>
      </c>
      <c r="K223" s="22"/>
      <c r="L223" s="16">
        <f>SUM(L209:L222)</f>
        <v>0</v>
      </c>
    </row>
    <row r="224" spans="1:12" ht="15.75" thickBot="1" x14ac:dyDescent="0.25">
      <c r="A224" s="26">
        <f>A199</f>
        <v>2</v>
      </c>
      <c r="B224" s="27">
        <f>B199</f>
        <v>4</v>
      </c>
      <c r="C224" s="94" t="s">
        <v>4</v>
      </c>
      <c r="D224" s="95"/>
      <c r="E224" s="55"/>
      <c r="F224" s="74">
        <f>F205+F212+F216+F223+F221</f>
        <v>2332</v>
      </c>
      <c r="G224" s="74">
        <f t="shared" ref="G224:J224" si="32">G205+G212+G216+G223+G221</f>
        <v>90.58</v>
      </c>
      <c r="H224" s="74">
        <f t="shared" si="32"/>
        <v>113.85</v>
      </c>
      <c r="I224" s="74">
        <f t="shared" si="32"/>
        <v>365.08000000000004</v>
      </c>
      <c r="J224" s="74">
        <f t="shared" si="32"/>
        <v>2857.29</v>
      </c>
      <c r="K224" s="29"/>
      <c r="L224" s="29">
        <f>L205+L212</f>
        <v>0</v>
      </c>
    </row>
    <row r="225" spans="1:12" ht="15" x14ac:dyDescent="0.25">
      <c r="A225" s="17">
        <v>2</v>
      </c>
      <c r="B225" s="18">
        <v>5</v>
      </c>
      <c r="C225" s="19" t="s">
        <v>20</v>
      </c>
      <c r="D225" s="56" t="s">
        <v>136</v>
      </c>
      <c r="E225" s="56" t="s">
        <v>35</v>
      </c>
      <c r="F225" s="56">
        <v>10</v>
      </c>
      <c r="G225" s="56">
        <v>0</v>
      </c>
      <c r="H225" s="56">
        <v>6</v>
      </c>
      <c r="I225" s="82">
        <v>0</v>
      </c>
      <c r="J225" s="56">
        <v>57</v>
      </c>
      <c r="K225" s="56" t="s">
        <v>36</v>
      </c>
      <c r="L225" s="36"/>
    </row>
    <row r="226" spans="1:12" ht="15" x14ac:dyDescent="0.25">
      <c r="A226" s="20"/>
      <c r="B226" s="12"/>
      <c r="C226" s="8"/>
      <c r="D226" s="60" t="s">
        <v>21</v>
      </c>
      <c r="E226" s="60" t="s">
        <v>128</v>
      </c>
      <c r="F226" s="60">
        <v>185</v>
      </c>
      <c r="G226" s="60">
        <v>6</v>
      </c>
      <c r="H226" s="60">
        <v>10</v>
      </c>
      <c r="I226" s="83">
        <v>31</v>
      </c>
      <c r="J226" s="60">
        <v>238</v>
      </c>
      <c r="K226" s="60" t="s">
        <v>129</v>
      </c>
      <c r="L226" s="37"/>
    </row>
    <row r="227" spans="1:12" ht="15" x14ac:dyDescent="0.25">
      <c r="A227" s="20"/>
      <c r="B227" s="12"/>
      <c r="C227" s="8"/>
      <c r="D227" s="60" t="s">
        <v>22</v>
      </c>
      <c r="E227" s="60" t="s">
        <v>55</v>
      </c>
      <c r="F227" s="60">
        <v>200</v>
      </c>
      <c r="G227" s="60">
        <v>2</v>
      </c>
      <c r="H227" s="60">
        <v>2</v>
      </c>
      <c r="I227" s="83">
        <v>25</v>
      </c>
      <c r="J227" s="60">
        <v>123</v>
      </c>
      <c r="K227" s="60" t="s">
        <v>56</v>
      </c>
      <c r="L227" s="37"/>
    </row>
    <row r="228" spans="1:12" ht="15.75" thickBot="1" x14ac:dyDescent="0.3">
      <c r="A228" s="20"/>
      <c r="B228" s="12"/>
      <c r="C228" s="8"/>
      <c r="D228" s="57" t="s">
        <v>23</v>
      </c>
      <c r="E228" s="57" t="s">
        <v>43</v>
      </c>
      <c r="F228" s="57">
        <v>105</v>
      </c>
      <c r="G228" s="57">
        <v>8</v>
      </c>
      <c r="H228" s="57">
        <v>3</v>
      </c>
      <c r="I228" s="84">
        <v>54</v>
      </c>
      <c r="J228" s="57">
        <v>275</v>
      </c>
      <c r="K228" s="57"/>
      <c r="L228" s="37"/>
    </row>
    <row r="229" spans="1:12" ht="15.75" customHeight="1" x14ac:dyDescent="0.25">
      <c r="A229" s="21"/>
      <c r="B229" s="14"/>
      <c r="C229" s="5"/>
      <c r="D229" s="15" t="s">
        <v>28</v>
      </c>
      <c r="E229" s="6"/>
      <c r="F229" s="16">
        <f>SUM(F225:F228)</f>
        <v>500</v>
      </c>
      <c r="G229" s="16">
        <f>SUM(G225:G228)</f>
        <v>16</v>
      </c>
      <c r="H229" s="16">
        <f>SUM(H225:H228)</f>
        <v>21</v>
      </c>
      <c r="I229" s="16">
        <f>SUM(I225:I228)</f>
        <v>110</v>
      </c>
      <c r="J229" s="16">
        <f>SUM(J225:J228)</f>
        <v>693</v>
      </c>
      <c r="K229" s="22"/>
      <c r="L229" s="16">
        <f>SUM(L225:L228)</f>
        <v>0</v>
      </c>
    </row>
    <row r="230" spans="1:12" ht="15" x14ac:dyDescent="0.25">
      <c r="A230" s="23">
        <f>A225</f>
        <v>2</v>
      </c>
      <c r="B230" s="10">
        <f>B225</f>
        <v>5</v>
      </c>
      <c r="C230" s="7" t="s">
        <v>24</v>
      </c>
      <c r="D230" s="60" t="s">
        <v>25</v>
      </c>
      <c r="E230" s="60" t="s">
        <v>130</v>
      </c>
      <c r="F230" s="75">
        <v>60</v>
      </c>
      <c r="G230" s="75">
        <v>1.59</v>
      </c>
      <c r="H230" s="75">
        <v>6.1</v>
      </c>
      <c r="I230" s="75">
        <v>11.12</v>
      </c>
      <c r="J230" s="75">
        <v>105.74</v>
      </c>
      <c r="K230" s="75" t="s">
        <v>131</v>
      </c>
      <c r="L230" s="37"/>
    </row>
    <row r="231" spans="1:12" ht="15" x14ac:dyDescent="0.25">
      <c r="A231" s="20"/>
      <c r="B231" s="12"/>
      <c r="C231" s="8"/>
      <c r="D231" s="60" t="s">
        <v>21</v>
      </c>
      <c r="E231" s="60" t="s">
        <v>132</v>
      </c>
      <c r="F231" s="75">
        <v>205</v>
      </c>
      <c r="G231" s="75">
        <v>4.12</v>
      </c>
      <c r="H231" s="75">
        <v>6.85</v>
      </c>
      <c r="I231" s="75">
        <v>9.18</v>
      </c>
      <c r="J231" s="75">
        <v>114.81</v>
      </c>
      <c r="K231" s="75" t="s">
        <v>133</v>
      </c>
      <c r="L231" s="37"/>
    </row>
    <row r="232" spans="1:12" ht="15" x14ac:dyDescent="0.25">
      <c r="A232" s="20"/>
      <c r="B232" s="12"/>
      <c r="C232" s="8"/>
      <c r="D232" s="60" t="s">
        <v>21</v>
      </c>
      <c r="E232" s="60" t="s">
        <v>134</v>
      </c>
      <c r="F232" s="75">
        <v>100</v>
      </c>
      <c r="G232" s="75">
        <v>9.59</v>
      </c>
      <c r="H232" s="75">
        <v>37</v>
      </c>
      <c r="I232" s="75">
        <v>3.45</v>
      </c>
      <c r="J232" s="75">
        <v>385.15</v>
      </c>
      <c r="K232" s="75" t="s">
        <v>135</v>
      </c>
      <c r="L232" s="37"/>
    </row>
    <row r="233" spans="1:12" ht="15" x14ac:dyDescent="0.25">
      <c r="A233" s="20"/>
      <c r="B233" s="12"/>
      <c r="C233" s="8"/>
      <c r="D233" s="60" t="s">
        <v>137</v>
      </c>
      <c r="E233" s="60" t="s">
        <v>88</v>
      </c>
      <c r="F233" s="75">
        <v>150</v>
      </c>
      <c r="G233" s="75">
        <v>8.8000000000000007</v>
      </c>
      <c r="H233" s="75">
        <v>5.52</v>
      </c>
      <c r="I233" s="75">
        <v>39.659999999999997</v>
      </c>
      <c r="J233" s="75">
        <v>243.48</v>
      </c>
      <c r="K233" s="75" t="s">
        <v>89</v>
      </c>
      <c r="L233" s="37"/>
    </row>
    <row r="234" spans="1:12" ht="15" x14ac:dyDescent="0.25">
      <c r="A234" s="20"/>
      <c r="B234" s="12"/>
      <c r="C234" s="8"/>
      <c r="D234" s="60" t="s">
        <v>26</v>
      </c>
      <c r="E234" s="60" t="s">
        <v>100</v>
      </c>
      <c r="F234" s="75">
        <v>200</v>
      </c>
      <c r="G234" s="75">
        <v>1.1499999999999999</v>
      </c>
      <c r="H234" s="75"/>
      <c r="I234" s="75">
        <v>20.010000000000002</v>
      </c>
      <c r="J234" s="75">
        <v>84.6</v>
      </c>
      <c r="K234" s="75" t="s">
        <v>101</v>
      </c>
      <c r="L234" s="37"/>
    </row>
    <row r="235" spans="1:12" ht="15" x14ac:dyDescent="0.25">
      <c r="A235" s="20"/>
      <c r="B235" s="12"/>
      <c r="C235" s="8"/>
      <c r="D235" s="60" t="s">
        <v>27</v>
      </c>
      <c r="E235" s="60" t="s">
        <v>52</v>
      </c>
      <c r="F235" s="75">
        <v>50</v>
      </c>
      <c r="G235" s="75">
        <v>3.05</v>
      </c>
      <c r="H235" s="75">
        <v>0.6</v>
      </c>
      <c r="I235" s="75">
        <v>19.95</v>
      </c>
      <c r="J235" s="75">
        <v>97.4</v>
      </c>
      <c r="K235" s="75"/>
      <c r="L235" s="37"/>
    </row>
    <row r="236" spans="1:12" ht="15" x14ac:dyDescent="0.25">
      <c r="A236" s="21"/>
      <c r="B236" s="14"/>
      <c r="C236" s="5"/>
      <c r="D236" s="51" t="s">
        <v>28</v>
      </c>
      <c r="E236" s="46"/>
      <c r="F236" s="47">
        <f>SUM(F230:F235)</f>
        <v>765</v>
      </c>
      <c r="G236" s="16">
        <f>SUM(G230:G235)</f>
        <v>28.3</v>
      </c>
      <c r="H236" s="16">
        <f>SUM(H230:H235)</f>
        <v>56.07</v>
      </c>
      <c r="I236" s="16">
        <f>SUM(I230:I235)</f>
        <v>103.37</v>
      </c>
      <c r="J236" s="16">
        <f>SUM(J230:J235)</f>
        <v>1031.18</v>
      </c>
      <c r="K236" s="22"/>
      <c r="L236" s="16">
        <f>SUM(L230:L235)</f>
        <v>0</v>
      </c>
    </row>
    <row r="237" spans="1:12" ht="15" x14ac:dyDescent="0.25">
      <c r="A237" s="23">
        <v>2</v>
      </c>
      <c r="B237" s="65">
        <v>5</v>
      </c>
      <c r="C237" s="76" t="s">
        <v>138</v>
      </c>
      <c r="D237" s="71" t="s">
        <v>166</v>
      </c>
      <c r="E237" s="71" t="s">
        <v>191</v>
      </c>
      <c r="F237" s="75">
        <v>50</v>
      </c>
      <c r="G237" s="75">
        <v>3</v>
      </c>
      <c r="H237" s="75">
        <v>7</v>
      </c>
      <c r="I237" s="75">
        <v>21</v>
      </c>
      <c r="J237" s="75">
        <v>161</v>
      </c>
      <c r="K237" s="75" t="s">
        <v>177</v>
      </c>
      <c r="L237" s="37"/>
    </row>
    <row r="238" spans="1:12" ht="15" x14ac:dyDescent="0.25">
      <c r="A238" s="20"/>
      <c r="B238" s="12"/>
      <c r="C238" s="50"/>
      <c r="D238" s="71" t="s">
        <v>26</v>
      </c>
      <c r="E238" s="71" t="s">
        <v>74</v>
      </c>
      <c r="F238" s="75">
        <v>200</v>
      </c>
      <c r="G238" s="75">
        <v>1</v>
      </c>
      <c r="H238" s="75">
        <v>0</v>
      </c>
      <c r="I238" s="75">
        <v>30</v>
      </c>
      <c r="J238" s="75">
        <v>121</v>
      </c>
      <c r="K238" s="75" t="s">
        <v>75</v>
      </c>
      <c r="L238" s="37"/>
    </row>
    <row r="239" spans="1:12" ht="15" x14ac:dyDescent="0.25">
      <c r="A239" s="20"/>
      <c r="B239" s="12"/>
      <c r="C239" s="50"/>
      <c r="D239" s="71" t="s">
        <v>153</v>
      </c>
      <c r="E239" s="71" t="s">
        <v>156</v>
      </c>
      <c r="F239" s="75">
        <v>100</v>
      </c>
      <c r="G239" s="75">
        <v>2</v>
      </c>
      <c r="H239" s="75">
        <v>0</v>
      </c>
      <c r="I239" s="75">
        <v>15</v>
      </c>
      <c r="J239" s="75">
        <v>68</v>
      </c>
      <c r="K239" s="75"/>
      <c r="L239" s="63"/>
    </row>
    <row r="240" spans="1:12" ht="15" x14ac:dyDescent="0.25">
      <c r="A240" s="20"/>
      <c r="B240" s="12"/>
      <c r="C240" s="8"/>
      <c r="D240" s="77" t="s">
        <v>28</v>
      </c>
      <c r="E240" s="78"/>
      <c r="F240" s="62">
        <f>SUM(F237:F239)</f>
        <v>350</v>
      </c>
      <c r="G240" s="62">
        <f t="shared" ref="G240:J240" si="33">SUM(G237:G239)</f>
        <v>6</v>
      </c>
      <c r="H240" s="62">
        <f t="shared" si="33"/>
        <v>7</v>
      </c>
      <c r="I240" s="62">
        <f t="shared" si="33"/>
        <v>66</v>
      </c>
      <c r="J240" s="62">
        <f t="shared" si="33"/>
        <v>350</v>
      </c>
      <c r="K240" s="62"/>
      <c r="L240" s="63"/>
    </row>
    <row r="241" spans="1:12" ht="15" x14ac:dyDescent="0.25">
      <c r="A241" s="23">
        <v>2</v>
      </c>
      <c r="B241" s="65">
        <v>5</v>
      </c>
      <c r="C241" s="67" t="s">
        <v>143</v>
      </c>
      <c r="D241" s="71" t="s">
        <v>21</v>
      </c>
      <c r="E241" s="71" t="s">
        <v>86</v>
      </c>
      <c r="F241" s="75">
        <v>100</v>
      </c>
      <c r="G241" s="75">
        <v>28</v>
      </c>
      <c r="H241" s="75">
        <v>16</v>
      </c>
      <c r="I241" s="75">
        <v>15</v>
      </c>
      <c r="J241" s="75">
        <v>317</v>
      </c>
      <c r="K241" s="75" t="s">
        <v>87</v>
      </c>
      <c r="L241" s="37"/>
    </row>
    <row r="242" spans="1:12" ht="15" x14ac:dyDescent="0.25">
      <c r="A242" s="20"/>
      <c r="B242" s="12"/>
      <c r="C242" s="8"/>
      <c r="D242" s="71" t="s">
        <v>137</v>
      </c>
      <c r="E242" s="71" t="s">
        <v>192</v>
      </c>
      <c r="F242" s="75">
        <v>150</v>
      </c>
      <c r="G242" s="75">
        <v>3</v>
      </c>
      <c r="H242" s="75">
        <v>7</v>
      </c>
      <c r="I242" s="75">
        <v>22</v>
      </c>
      <c r="J242" s="75">
        <v>162</v>
      </c>
      <c r="K242" s="75" t="s">
        <v>194</v>
      </c>
      <c r="L242" s="37"/>
    </row>
    <row r="243" spans="1:12" ht="15" x14ac:dyDescent="0.25">
      <c r="A243" s="20"/>
      <c r="B243" s="12"/>
      <c r="C243" s="8"/>
      <c r="D243" s="71" t="s">
        <v>22</v>
      </c>
      <c r="E243" s="71" t="s">
        <v>193</v>
      </c>
      <c r="F243" s="75">
        <v>200</v>
      </c>
      <c r="G243" s="75">
        <v>0</v>
      </c>
      <c r="H243" s="75">
        <v>0</v>
      </c>
      <c r="I243" s="75">
        <v>15</v>
      </c>
      <c r="J243" s="75">
        <v>60</v>
      </c>
      <c r="K243" s="75" t="s">
        <v>151</v>
      </c>
      <c r="L243" s="37"/>
    </row>
    <row r="244" spans="1:12" ht="15" x14ac:dyDescent="0.25">
      <c r="A244" s="20"/>
      <c r="B244" s="12"/>
      <c r="C244" s="8"/>
      <c r="D244" s="71" t="s">
        <v>23</v>
      </c>
      <c r="E244" s="71" t="s">
        <v>147</v>
      </c>
      <c r="F244" s="75">
        <v>50</v>
      </c>
      <c r="G244" s="75">
        <v>4</v>
      </c>
      <c r="H244" s="75">
        <v>0</v>
      </c>
      <c r="I244" s="75">
        <v>25</v>
      </c>
      <c r="J244" s="75">
        <v>117</v>
      </c>
      <c r="K244" s="75"/>
      <c r="L244" s="37"/>
    </row>
    <row r="245" spans="1:12" ht="15" x14ac:dyDescent="0.25">
      <c r="A245" s="20"/>
      <c r="B245" s="12"/>
      <c r="C245" s="8"/>
      <c r="D245" s="15" t="s">
        <v>28</v>
      </c>
      <c r="E245" s="6"/>
      <c r="F245" s="16">
        <f>SUM(F241:F244)</f>
        <v>500</v>
      </c>
      <c r="G245" s="16">
        <f t="shared" ref="G245:J245" si="34">SUM(G241:G244)</f>
        <v>35</v>
      </c>
      <c r="H245" s="16">
        <f t="shared" si="34"/>
        <v>23</v>
      </c>
      <c r="I245" s="16">
        <f t="shared" si="34"/>
        <v>77</v>
      </c>
      <c r="J245" s="16">
        <f t="shared" si="34"/>
        <v>656</v>
      </c>
      <c r="K245" s="22"/>
      <c r="L245" s="37"/>
    </row>
    <row r="246" spans="1:12" ht="15" x14ac:dyDescent="0.25">
      <c r="A246" s="23">
        <v>2</v>
      </c>
      <c r="B246" s="65">
        <v>5</v>
      </c>
      <c r="C246" s="7" t="s">
        <v>201</v>
      </c>
      <c r="D246" s="71" t="s">
        <v>26</v>
      </c>
      <c r="E246" s="71" t="s">
        <v>148</v>
      </c>
      <c r="F246" s="75">
        <v>200</v>
      </c>
      <c r="G246" s="75">
        <v>6</v>
      </c>
      <c r="H246" s="75">
        <v>5</v>
      </c>
      <c r="I246" s="75">
        <v>8</v>
      </c>
      <c r="J246" s="75">
        <v>100</v>
      </c>
      <c r="K246" s="75" t="s">
        <v>152</v>
      </c>
      <c r="L246" s="37"/>
    </row>
    <row r="247" spans="1:12" ht="15.75" thickBot="1" x14ac:dyDescent="0.3">
      <c r="A247" s="21"/>
      <c r="B247" s="14"/>
      <c r="C247" s="5"/>
      <c r="D247" s="15" t="s">
        <v>28</v>
      </c>
      <c r="E247" s="6"/>
      <c r="F247" s="16">
        <f>SUM(F246)</f>
        <v>200</v>
      </c>
      <c r="G247" s="16">
        <f t="shared" ref="G247:J247" si="35">SUM(G246)</f>
        <v>6</v>
      </c>
      <c r="H247" s="16">
        <f t="shared" si="35"/>
        <v>5</v>
      </c>
      <c r="I247" s="16">
        <f t="shared" si="35"/>
        <v>8</v>
      </c>
      <c r="J247" s="16">
        <f t="shared" si="35"/>
        <v>100</v>
      </c>
      <c r="K247" s="22"/>
      <c r="L247" s="16">
        <f>SUM(L233:L246)</f>
        <v>0</v>
      </c>
    </row>
    <row r="248" spans="1:12" ht="15.75" thickBot="1" x14ac:dyDescent="0.25">
      <c r="A248" s="26">
        <f>A225</f>
        <v>2</v>
      </c>
      <c r="B248" s="27">
        <f>B225</f>
        <v>5</v>
      </c>
      <c r="C248" s="94" t="s">
        <v>4</v>
      </c>
      <c r="D248" s="95"/>
      <c r="E248" s="55"/>
      <c r="F248" s="74">
        <f>F229+F236+F240+F247+F245</f>
        <v>2315</v>
      </c>
      <c r="G248" s="74">
        <f t="shared" ref="G248:J248" si="36">G229+G236+G240+G247+G245</f>
        <v>91.3</v>
      </c>
      <c r="H248" s="74">
        <f t="shared" si="36"/>
        <v>112.07</v>
      </c>
      <c r="I248" s="74">
        <f t="shared" si="36"/>
        <v>364.37</v>
      </c>
      <c r="J248" s="74">
        <f t="shared" si="36"/>
        <v>2830.1800000000003</v>
      </c>
      <c r="K248" s="29"/>
      <c r="L248" s="29">
        <f>L229+L236</f>
        <v>0</v>
      </c>
    </row>
    <row r="249" spans="1:12" ht="24.75" customHeight="1" thickBot="1" x14ac:dyDescent="0.25">
      <c r="A249" s="24"/>
      <c r="B249" s="25"/>
      <c r="C249" s="97" t="s">
        <v>5</v>
      </c>
      <c r="D249" s="97"/>
      <c r="E249" s="97"/>
      <c r="F249" s="81">
        <f>(F29+F54+F77+F100+F126+F149+F174+F198+F224+F248)/(IF(F29=0,0,1)+IF(F54=0,0,1)+IF(F77=0,0,1)+IF(F100=0,0,1)+IF(F126=0,0,1)+IF(F149=0,0,1)+IF(F174=0,0,1)+IF(F198=0,0,1)+IF(F224=0,0,1)+IF(F248=0,0,1))</f>
        <v>2269.9</v>
      </c>
      <c r="G249" s="81">
        <f>(G29+G54+G77+G100+G126+G149+G174+G198+G224+G248)/(IF(G29=0,0,1)+IF(G54=0,0,1)+IF(G77=0,0,1)+IF(G100=0,0,1)+IF(G126=0,0,1)+IF(G149=0,0,1)+IF(G174=0,0,1)+IF(G198=0,0,1)+IF(G224=0,0,1)+IF(G248=0,0,1))</f>
        <v>96.490000000000009</v>
      </c>
      <c r="H249" s="81">
        <f>(H29+H54+H77+H100+H126+H149+H174+H198+H224+H248)/(IF(H29=0,0,1)+IF(H54=0,0,1)+IF(H77=0,0,1)+IF(H100=0,0,1)+IF(H126=0,0,1)+IF(H149=0,0,1)+IF(H174=0,0,1)+IF(H198=0,0,1)+IF(H224=0,0,1)+IF(H248=0,0,1))</f>
        <v>92.092000000000013</v>
      </c>
      <c r="I249" s="81">
        <f>(I29+I54+I77+I100+I126+I149+I174+I198+I224+I248)/(IF(I29=0,0,1)+IF(I54=0,0,1)+IF(I77=0,0,1)+IF(I100=0,0,1)+IF(I126=0,0,1)+IF(I149=0,0,1)+IF(I174=0,0,1)+IF(I198=0,0,1)+IF(I224=0,0,1)+IF(I248=0,0,1))</f>
        <v>375.49400000000003</v>
      </c>
      <c r="J249" s="81">
        <f>(J29+J54+J77+J100+J126+J149+J174+J198+J224+J248)/(IF(J29=0,0,1)+IF(J54=0,0,1)+IF(J77=0,0,1)+IF(J100=0,0,1)+IF(J126=0,0,1)+IF(J149=0,0,1)+IF(J174=0,0,1)+IF(J198=0,0,1)+IF(J224=0,0,1)+IF(J248=0,0,1))</f>
        <v>2719.3849999999998</v>
      </c>
      <c r="K249" s="31"/>
      <c r="L249" s="31" t="e">
        <f>(L29+L54+L77+L100+L126+L149+L174+L198+L224+L248)/(IF(L29=0,0,1)+IF(L54=0,0,1)+IF(L77=0,0,1)+IF(L100=0,0,1)+IF(L126=0,0,1)+IF(L149=0,0,1)+IF(L174=0,0,1)+IF(L198=0,0,1)+IF(L224=0,0,1)+IF(L248=0,0,1))</f>
        <v>#DIV/0!</v>
      </c>
    </row>
  </sheetData>
  <mergeCells count="14">
    <mergeCell ref="C100:D100"/>
    <mergeCell ref="C126:D126"/>
    <mergeCell ref="C29:D29"/>
    <mergeCell ref="C249:E249"/>
    <mergeCell ref="C248:D248"/>
    <mergeCell ref="C149:D149"/>
    <mergeCell ref="C174:D174"/>
    <mergeCell ref="C198:D198"/>
    <mergeCell ref="C224:D224"/>
    <mergeCell ref="C1:E1"/>
    <mergeCell ref="H1:K1"/>
    <mergeCell ref="H2:K2"/>
    <mergeCell ref="C54:D54"/>
    <mergeCell ref="C77:D77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2025-01-21T11:06:34Z</dcterms:modified>
</cp:coreProperties>
</file>